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2-ой вариант" sheetId="2" r:id="rId1"/>
    <sheet name="Лист1" sheetId="3" r:id="rId2"/>
  </sheets>
  <calcPr calcId="144525"/>
</workbook>
</file>

<file path=xl/calcChain.xml><?xml version="1.0" encoding="utf-8"?>
<calcChain xmlns="http://schemas.openxmlformats.org/spreadsheetml/2006/main">
  <c r="H94" i="2" l="1"/>
  <c r="G94" i="2"/>
  <c r="G14" i="2" s="1"/>
  <c r="F94" i="2"/>
  <c r="F97" i="2"/>
  <c r="H91" i="2"/>
  <c r="G91" i="2"/>
  <c r="F91" i="2"/>
  <c r="E91" i="2"/>
  <c r="H85" i="2"/>
  <c r="G85" i="2"/>
  <c r="F85" i="2"/>
  <c r="C86" i="2"/>
  <c r="C80" i="2"/>
  <c r="E262" i="2" l="1"/>
  <c r="E261" i="2"/>
  <c r="E243" i="2"/>
  <c r="E242" i="2"/>
  <c r="E241" i="2"/>
  <c r="E190" i="2"/>
  <c r="E188" i="2"/>
  <c r="E129" i="2"/>
  <c r="E128" i="2"/>
  <c r="E94" i="2"/>
  <c r="E93" i="2"/>
  <c r="E92" i="2"/>
  <c r="H222" i="2" l="1"/>
  <c r="H262" i="2" l="1"/>
  <c r="H261" i="2"/>
  <c r="G261" i="2"/>
  <c r="F261" i="2"/>
  <c r="H243" i="2" l="1"/>
  <c r="H242" i="2"/>
  <c r="H241" i="2"/>
  <c r="H204" i="2"/>
  <c r="H265" i="2"/>
  <c r="H253" i="2"/>
  <c r="H259" i="2"/>
  <c r="H286" i="2"/>
  <c r="H93" i="2"/>
  <c r="H92" i="2"/>
  <c r="H79" i="2"/>
  <c r="H216" i="2"/>
  <c r="H210" i="2"/>
  <c r="H228" i="2"/>
  <c r="H234" i="2"/>
  <c r="H240" i="2"/>
  <c r="H72" i="2"/>
  <c r="G72" i="2"/>
  <c r="F72" i="2"/>
  <c r="E72" i="2"/>
  <c r="C67" i="2"/>
  <c r="C74" i="2"/>
  <c r="E79" i="2"/>
  <c r="F79" i="2"/>
  <c r="F92" i="2"/>
  <c r="F93" i="2"/>
  <c r="G79" i="2"/>
  <c r="H60" i="2"/>
  <c r="H66" i="2"/>
  <c r="H190" i="2"/>
  <c r="H193" i="2" s="1"/>
  <c r="H188" i="2"/>
  <c r="H163" i="2"/>
  <c r="H157" i="2"/>
  <c r="H129" i="2"/>
  <c r="H13" i="2" s="1"/>
  <c r="H128" i="2"/>
  <c r="H109" i="2"/>
  <c r="H127" i="2"/>
  <c r="H121" i="2"/>
  <c r="H145" i="2"/>
  <c r="H272" i="2"/>
  <c r="H48" i="2"/>
  <c r="G48" i="2"/>
  <c r="F48" i="2"/>
  <c r="E48" i="2"/>
  <c r="H54" i="2"/>
  <c r="H41" i="2"/>
  <c r="H115" i="2"/>
  <c r="H29" i="2"/>
  <c r="H14" i="2" l="1"/>
  <c r="H246" i="2"/>
  <c r="H12" i="2"/>
  <c r="H133" i="2"/>
  <c r="E97" i="2"/>
  <c r="H97" i="2"/>
  <c r="H17" i="2" s="1"/>
  <c r="E279" i="2"/>
  <c r="G286" i="2" l="1"/>
  <c r="F286" i="2"/>
  <c r="E286" i="2"/>
  <c r="G60" i="2" l="1"/>
  <c r="G222" i="2" l="1"/>
  <c r="F222" i="2"/>
  <c r="E222" i="2"/>
  <c r="G92" i="2" l="1"/>
  <c r="E66" i="2"/>
  <c r="F66" i="2"/>
  <c r="G66" i="2"/>
  <c r="G93" i="2"/>
  <c r="F60" i="2"/>
  <c r="G97" i="2" l="1"/>
  <c r="G17" i="2" s="1"/>
  <c r="F128" i="2"/>
  <c r="E265" i="2" l="1"/>
  <c r="G262" i="2"/>
  <c r="G265" i="2" s="1"/>
  <c r="G243" i="2"/>
  <c r="F243" i="2"/>
  <c r="F241" i="2"/>
  <c r="G241" i="2"/>
  <c r="G190" i="2"/>
  <c r="F190" i="2"/>
  <c r="F188" i="2"/>
  <c r="G188" i="2"/>
  <c r="G128" i="2"/>
  <c r="G12" i="2" l="1"/>
  <c r="F193" i="2"/>
  <c r="G193" i="2"/>
  <c r="G187" i="2" l="1"/>
  <c r="F187" i="2"/>
  <c r="E187" i="2"/>
  <c r="G181" i="2"/>
  <c r="F181" i="2"/>
  <c r="E181" i="2"/>
  <c r="G175" i="2"/>
  <c r="F175" i="2"/>
  <c r="E175" i="2"/>
  <c r="G169" i="2"/>
  <c r="F169" i="2"/>
  <c r="E169" i="2"/>
  <c r="F204" i="2" l="1"/>
  <c r="E204" i="2"/>
  <c r="E60" i="2" l="1"/>
  <c r="F12" i="2" l="1"/>
  <c r="E246" i="2" l="1"/>
  <c r="E14" i="2"/>
  <c r="E12" i="2" l="1"/>
  <c r="E193" i="2"/>
  <c r="G204" i="2" l="1"/>
  <c r="F242" i="2" l="1"/>
  <c r="G242" i="2"/>
  <c r="G246" i="2" l="1"/>
  <c r="F246" i="2"/>
  <c r="G272" i="2"/>
  <c r="F272" i="2"/>
  <c r="E272" i="2"/>
  <c r="G216" i="2" l="1"/>
  <c r="F216" i="2"/>
  <c r="E216" i="2"/>
  <c r="G210" i="2"/>
  <c r="F210" i="2"/>
  <c r="E210" i="2"/>
  <c r="G234" i="2" l="1"/>
  <c r="F234" i="2"/>
  <c r="E234" i="2"/>
  <c r="G163" i="2"/>
  <c r="F163" i="2"/>
  <c r="E163" i="2"/>
  <c r="G145" i="2"/>
  <c r="F145" i="2"/>
  <c r="E145" i="2"/>
  <c r="G129" i="2"/>
  <c r="F129" i="2"/>
  <c r="G127" i="2"/>
  <c r="F127" i="2"/>
  <c r="E127" i="2"/>
  <c r="G47" i="2"/>
  <c r="F47" i="2"/>
  <c r="E47" i="2"/>
  <c r="G41" i="2"/>
  <c r="F41" i="2"/>
  <c r="E41" i="2"/>
  <c r="G35" i="2"/>
  <c r="F35" i="2"/>
  <c r="E35" i="2"/>
  <c r="E133" i="2" l="1"/>
  <c r="F133" i="2"/>
  <c r="G133" i="2"/>
  <c r="G29" i="2"/>
  <c r="F29" i="2"/>
  <c r="E29" i="2"/>
  <c r="G157" i="2"/>
  <c r="F157" i="2"/>
  <c r="E157" i="2"/>
  <c r="F262" i="2" l="1"/>
  <c r="F14" i="2" s="1"/>
  <c r="F265" i="2" l="1"/>
  <c r="E13" i="2"/>
  <c r="E17" i="2" s="1"/>
  <c r="F279" i="2" l="1"/>
  <c r="G13" i="2"/>
  <c r="F13" i="2"/>
  <c r="F17" i="2" s="1"/>
  <c r="G259" i="2" l="1"/>
  <c r="G253" i="2"/>
  <c r="G240" i="2"/>
  <c r="G228" i="2"/>
  <c r="G121" i="2"/>
  <c r="G115" i="2"/>
  <c r="G109" i="2"/>
  <c r="G54" i="2" l="1"/>
  <c r="F259" i="2" l="1"/>
  <c r="F253" i="2"/>
  <c r="F240" i="2"/>
  <c r="F228" i="2"/>
  <c r="F121" i="2"/>
  <c r="F115" i="2"/>
  <c r="F109" i="2"/>
  <c r="F54" i="2"/>
  <c r="E240" i="2" l="1"/>
  <c r="E54" i="2"/>
  <c r="E253" i="2"/>
  <c r="E259" i="2"/>
  <c r="E228" i="2" l="1"/>
  <c r="E121" i="2"/>
  <c r="E115" i="2"/>
  <c r="E109" i="2"/>
  <c r="W103" i="2" l="1"/>
</calcChain>
</file>

<file path=xl/sharedStrings.xml><?xml version="1.0" encoding="utf-8"?>
<sst xmlns="http://schemas.openxmlformats.org/spreadsheetml/2006/main" count="380" uniqueCount="127">
  <si>
    <t>№</t>
  </si>
  <si>
    <t>Подпрограмма, основное мероприятие</t>
  </si>
  <si>
    <t>Ответственный исполнитель, соисполнители</t>
  </si>
  <si>
    <t>Источник финансового обеспечения</t>
  </si>
  <si>
    <t>средства областного бюджета</t>
  </si>
  <si>
    <t>поступления из федерального бюджета</t>
  </si>
  <si>
    <t>средства районного бюджета</t>
  </si>
  <si>
    <t>средства бюджетов поселений</t>
  </si>
  <si>
    <t>внебюджетные источники</t>
  </si>
  <si>
    <t>Наименование целевых показателей (индикаторов)</t>
  </si>
  <si>
    <t>Итого:</t>
  </si>
  <si>
    <t>Администрация Брянского района</t>
  </si>
  <si>
    <t>Финансовое и материально-техническое обеспечение деятельности по представлению государственных и муниципальных услуг в Брянском муниципальном районе</t>
  </si>
  <si>
    <t xml:space="preserve">Администрация Брянского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МБУ «МФЦ ПГ и МУ в Брянском районе»                                 </t>
  </si>
  <si>
    <t>Субсидии организациям автомобильного транспорта на компенсацию потерь в доходах, возникающих в результате транспортного обслуживания населения автомобильным пассажирским транспортом пригородного сообщения социально значимых маршрутов</t>
  </si>
  <si>
    <t>2.</t>
  </si>
  <si>
    <r>
      <t xml:space="preserve">Упрощение процедур получения заявителями государственных и муниципальных услуг за счет реализации принципа "одного окна"                                                  </t>
    </r>
    <r>
      <rPr>
        <b/>
        <sz val="11"/>
        <rFont val="Times New Roman"/>
        <family val="1"/>
        <charset val="204"/>
      </rPr>
      <t xml:space="preserve">Индикаторы:                                        </t>
    </r>
    <r>
      <rPr>
        <sz val="11"/>
        <rFont val="Times New Roman"/>
        <family val="1"/>
        <charset val="204"/>
      </rPr>
      <t xml:space="preserve">                                        1.Увеличение количества заявителей, обратившихся за предоставлением государственных и муниципальных услуг к уровню прошлого года</t>
    </r>
  </si>
  <si>
    <t>Обеспечение деятельности  администрации Брянского района (центральный аппарат)</t>
  </si>
  <si>
    <t>Обеспечение эксплуатации и содержания имущества, находящегося в муниципальной собственности, а также арендованного недвижимого имущества</t>
  </si>
  <si>
    <t>Обеспечение деятельности единой диспетчерской службы</t>
  </si>
  <si>
    <t>Обеспечение деятельности по осуществлению отдельных полномочий в области охраны труда и уведомительной регистрации территориальных соглашений и коллективных договоров</t>
  </si>
  <si>
    <t>Обеспечение деятельности  по осуществлению полномочий по опеке и попечительству</t>
  </si>
  <si>
    <t>4.1.</t>
  </si>
  <si>
    <t xml:space="preserve">1. Обеспечение деятельности администрации Брянского района по реализации установленных муниципальных полномочий </t>
  </si>
  <si>
    <t>1.1.</t>
  </si>
  <si>
    <t>1.2.</t>
  </si>
  <si>
    <t>1.3.</t>
  </si>
  <si>
    <t>1.5.</t>
  </si>
  <si>
    <t>2.1.</t>
  </si>
  <si>
    <t>2.2.</t>
  </si>
  <si>
    <t>2.3.</t>
  </si>
  <si>
    <t>2.4.</t>
  </si>
  <si>
    <t>3. Снижение административных барьеров, повышение качества и доступности предоставления государственных и муниципальных услуг в Брянском муниципальном районе</t>
  </si>
  <si>
    <t>3.</t>
  </si>
  <si>
    <t>5.1.</t>
  </si>
  <si>
    <t>5.2.</t>
  </si>
  <si>
    <t>5.3.</t>
  </si>
  <si>
    <t>5.4.</t>
  </si>
  <si>
    <t>5.5.</t>
  </si>
  <si>
    <t>5.6.</t>
  </si>
  <si>
    <t>Денежные выплаты лицам, которым присвоено звание "Почетный гражданин Брянского района"</t>
  </si>
  <si>
    <t>Итого по                                                  Мероприятию: 1.</t>
  </si>
  <si>
    <t>Итого по                                        Мероприятию 5.</t>
  </si>
  <si>
    <t>Итого по                                                       Мероприятию 4.</t>
  </si>
  <si>
    <t>Итого по                                        Мероприятию: 2.</t>
  </si>
  <si>
    <t>7.1.</t>
  </si>
  <si>
    <t>6. Межбюджетные отношения с поселениями Брянского района</t>
  </si>
  <si>
    <t>6.1.</t>
  </si>
  <si>
    <t>Обеспечение мероприятий по капитальному ремонту многоквартирных домов, организация строительства и содержания муниципального жилого фонда за счет средств местного бюджета</t>
  </si>
  <si>
    <t>6.2.</t>
  </si>
  <si>
    <t>Организация в границах муниципального района электро- и газоснабжения поселений в пределах полномочий, установленных законодательством Российской Федерации</t>
  </si>
  <si>
    <t>Обеспечение деятельности по осуществлению полномочий по опеке и попечительству (обучение)</t>
  </si>
  <si>
    <t>1.4.</t>
  </si>
  <si>
    <t>Итого по                              Мероприятию 6.</t>
  </si>
  <si>
    <t>Ежемесячная доплата к пенсии муниципальным служащим</t>
  </si>
  <si>
    <t>Обеспечение деятельности главы администрации Брянского района</t>
  </si>
  <si>
    <t>Обеспечение деятельности по осуществлению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</si>
  <si>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Многофункциональные центры предоставления государственных и муниципальных услуг</t>
  </si>
  <si>
    <t>Выплата ежемесячных денежных средств на содержание и проезд ребенка, переданного на воспитание  в семью опекуна (попечителя), приемную семью, вознаграждение премным родителям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</si>
  <si>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субъекта Российской Федерации</t>
  </si>
  <si>
    <t>Обеспечение сохранностии жилых помещений, закрепленных за детьми-сиротами и детьми, оставшимися без попечения родителей</t>
  </si>
  <si>
    <t>5.7.</t>
  </si>
  <si>
    <t>Мероприятия по обеспечению жильем молодых семей</t>
  </si>
  <si>
    <t>Обеспечение деятельности транспортно-хозяйственной службы Брянского района</t>
  </si>
  <si>
    <t>8.1.</t>
  </si>
  <si>
    <t>4. Повышение эффективности реализации полномочий  в сфере национальной безопасности, правоохранительной деятельности и экономики</t>
  </si>
  <si>
    <t>Обеспечение реализации полномочий исполнительно-распорядительного органа местного самоуправления Брянского муниципального района Брянской области</t>
  </si>
  <si>
    <t>Опубликование нормативных правовых актов муниципальных образований и иной официальной информации</t>
  </si>
  <si>
    <t xml:space="preserve">Главный бухгалтер отдела бухгалтерского учета и отчетности  </t>
  </si>
  <si>
    <t xml:space="preserve">                                                                    Е.Н.Чувилина                                 </t>
  </si>
  <si>
    <t>Проведение комплексных кадастровых работ в рамках государственной программы "Региональная политика Брянской области"</t>
  </si>
  <si>
    <t>8. Мероприятия в сфере охраны окружающей среды Брянского района</t>
  </si>
  <si>
    <t>Мероприятия в сфере охраны окружающей среды Брянского района</t>
  </si>
  <si>
    <t>Администрация Брянского района ОКС</t>
  </si>
  <si>
    <t>1.6</t>
  </si>
  <si>
    <t>4.2.</t>
  </si>
  <si>
    <t>2025 год</t>
  </si>
  <si>
    <t xml:space="preserve">  Исп. Нечаева  Е.А. </t>
  </si>
  <si>
    <t xml:space="preserve"> План реализации муниципальной программы «Обеспечение реализации полномочий исполнительно-распорядительного органа                                                                                                                                                                                                                                                                                                           местного самоуправления Брянского муниципального района Брянской области"</t>
  </si>
  <si>
    <t>Обеспечение деятельности по осуществлению отдельных государственных полномочий Брянской области в сфере деятельности по профилактике безнадзорности и правонарущений несовершеннолетних</t>
  </si>
  <si>
    <t>Администрация Брянского района Отдел ГО и ЧС Брянского района</t>
  </si>
  <si>
    <t>1.7.</t>
  </si>
  <si>
    <t>Мероприятия в сфере пожарной безопасности</t>
  </si>
  <si>
    <t>Администрация Брянского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Отдел ГО и ЧС администрации Брянского района                                                                                                                                                                                                                                       ОУ «Добровольная пожарная охрана Брянской области»</t>
  </si>
  <si>
    <t>Оказание единовременной материальной помощи гражданам, пострадавшим в результате пожара</t>
  </si>
  <si>
    <t xml:space="preserve">Администрация Брянского района Отдел ГО и ЧС администрации Брянского района  </t>
  </si>
  <si>
    <t>4.4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</si>
  <si>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</si>
  <si>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4.3.</t>
  </si>
  <si>
    <t>4.5</t>
  </si>
  <si>
    <t>4.6</t>
  </si>
  <si>
    <t>Создание и содержание запасов (резерва) материальных ресурсов муниципального образхования в целях гражданской обороны и ликвидации чрезвычайных ситуаций</t>
  </si>
  <si>
    <t xml:space="preserve">                                                 5. Повышение эффективности реализации отдельных государственных и муниципальных  полномочий в сфере социальной политики
</t>
  </si>
  <si>
    <t xml:space="preserve">Администрация Брянского района </t>
  </si>
  <si>
    <t>2026 год</t>
  </si>
  <si>
    <t>Установление и описание местоположения границ территориальных зон  рамках государственной программы "Региональная политика Брянской области"</t>
  </si>
  <si>
    <t>Администрация Брянского района, МКУ ЕДДС</t>
  </si>
  <si>
    <t>Администрация Брянского района, Отдел архитектуры</t>
  </si>
  <si>
    <t>Администрация Брянского района, Отдел труда,предпринимательства и инвестиций</t>
  </si>
  <si>
    <t xml:space="preserve">Администрация Брянского района,    МБУ «МФЦ ПГ и МУ в Брянском районе»                                 </t>
  </si>
  <si>
    <t xml:space="preserve">Администрация Брянского района, Отдел ЖКХ                                                                                                                                                                                </t>
  </si>
  <si>
    <t>Администрация Брянского района, ОКС</t>
  </si>
  <si>
    <t xml:space="preserve">Администрация Брянского района, Отдел опеки и попечительства администрации Брянского района                            </t>
  </si>
  <si>
    <t xml:space="preserve">Администрация Брянского района, Отдел труда, предпринимательства и инвестиций                            </t>
  </si>
  <si>
    <t>Администрация Брянского района,  Муниципальное бюджетное учреждение "Транспортно-хозяйственная служба администрации Брянского района"</t>
  </si>
  <si>
    <t>Администрация Брянского района, Сектор экологии и благоустройства</t>
  </si>
  <si>
    <t>7. Обеспечение деятельности  транспортно-хозяйственной службы администрации Брянского района</t>
  </si>
  <si>
    <t>Организация и проведение на территории Брянской области мероприятий по предупреждению 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ям), в части орнанизации отлова и содержания безнадзорных животных на территории Брянской области</t>
  </si>
  <si>
    <t>Водохозяйственные и водоохранные мероприятия</t>
  </si>
  <si>
    <t>Приложение 2</t>
  </si>
  <si>
    <t>9. Озеленение территории Брянского района</t>
  </si>
  <si>
    <t>9.1.</t>
  </si>
  <si>
    <t>Озеленение территории Брянского района</t>
  </si>
  <si>
    <t>Администрация Брянского района,Сектор экологии и благоустройства</t>
  </si>
  <si>
    <t>2027 год</t>
  </si>
  <si>
    <t>1.8</t>
  </si>
  <si>
    <t>1.9.</t>
  </si>
  <si>
    <t>Мероприятия в сфере архитектуры и градостроительства</t>
  </si>
  <si>
    <t>1.10</t>
  </si>
  <si>
    <t>Мероприятия по благоустроуйству</t>
  </si>
  <si>
    <t>1.11</t>
  </si>
  <si>
    <t>обеспечение безопасности людей на водных объектах,охраны их жизни и здоровья</t>
  </si>
  <si>
    <t xml:space="preserve"> </t>
  </si>
  <si>
    <t xml:space="preserve">к постановлению администрации      Брянского района от                  2025г.                        №                                   </t>
  </si>
  <si>
    <t>29,30,31,32</t>
  </si>
  <si>
    <t>2028 год</t>
  </si>
  <si>
    <r>
      <t xml:space="preserve">                       </t>
    </r>
    <r>
      <rPr>
        <b/>
        <sz val="14"/>
        <color theme="1"/>
        <rFont val="Times New Roman"/>
        <family val="1"/>
        <charset val="204"/>
      </rPr>
      <t>проект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</si>
</sst>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43" formatCode="_-* #,##0.00\ _₽_-;\-* #,##0.0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scheme val="minor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275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4" fontId="5" fillId="0" borderId="0" xfId="0" applyNumberFormat="1" applyFont="1" applyBorder="1" applyAlignment="1">
      <alignment horizontal="center" vertical="top" wrapText="1"/>
    </xf>
    <xf numFmtId="4" fontId="5" fillId="2" borderId="0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/>
    </xf>
    <xf numFmtId="0" fontId="1" fillId="0" borderId="0" xfId="0" applyFont="1" applyBorder="1"/>
    <xf numFmtId="0" fontId="4" fillId="0" borderId="9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4" fontId="4" fillId="2" borderId="0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vertical="center"/>
    </xf>
    <xf numFmtId="0" fontId="1" fillId="0" borderId="1" xfId="0" applyFont="1" applyBorder="1"/>
    <xf numFmtId="44" fontId="1" fillId="0" borderId="0" xfId="0" applyNumberFormat="1" applyFont="1"/>
    <xf numFmtId="2" fontId="1" fillId="0" borderId="0" xfId="0" applyNumberFormat="1" applyFont="1"/>
    <xf numFmtId="49" fontId="9" fillId="0" borderId="0" xfId="0" applyNumberFormat="1" applyFont="1" applyAlignment="1">
      <alignment horizontal="center"/>
    </xf>
    <xf numFmtId="0" fontId="9" fillId="0" borderId="0" xfId="0" applyFont="1" applyAlignment="1">
      <alignment horizontal="justify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left" wrapText="1"/>
    </xf>
    <xf numFmtId="0" fontId="11" fillId="0" borderId="1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wrapText="1"/>
    </xf>
    <xf numFmtId="4" fontId="9" fillId="0" borderId="1" xfId="0" applyNumberFormat="1" applyFont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4" fontId="12" fillId="0" borderId="1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4" fontId="12" fillId="2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top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49" fontId="13" fillId="2" borderId="4" xfId="0" applyNumberFormat="1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left" vertical="top" wrapText="1"/>
    </xf>
    <xf numFmtId="4" fontId="14" fillId="2" borderId="5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4" fontId="16" fillId="0" borderId="1" xfId="0" applyNumberFormat="1" applyFont="1" applyBorder="1" applyAlignment="1">
      <alignment horizontal="center" vertical="top" wrapText="1"/>
    </xf>
    <xf numFmtId="4" fontId="16" fillId="0" borderId="3" xfId="0" applyNumberFormat="1" applyFont="1" applyBorder="1" applyAlignment="1">
      <alignment horizontal="center" vertical="top" wrapText="1"/>
    </xf>
    <xf numFmtId="4" fontId="16" fillId="0" borderId="4" xfId="0" applyNumberFormat="1" applyFont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top" wrapText="1"/>
    </xf>
    <xf numFmtId="4" fontId="16" fillId="2" borderId="4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" fontId="17" fillId="0" borderId="1" xfId="0" applyNumberFormat="1" applyFont="1" applyBorder="1" applyAlignment="1">
      <alignment horizontal="center" vertical="top" wrapText="1"/>
    </xf>
    <xf numFmtId="4" fontId="17" fillId="0" borderId="5" xfId="0" applyNumberFormat="1" applyFont="1" applyBorder="1" applyAlignment="1">
      <alignment horizontal="center" vertical="top" wrapText="1"/>
    </xf>
    <xf numFmtId="4" fontId="17" fillId="0" borderId="3" xfId="0" applyNumberFormat="1" applyFont="1" applyBorder="1" applyAlignment="1">
      <alignment horizontal="center" vertical="top" wrapText="1"/>
    </xf>
    <xf numFmtId="4" fontId="17" fillId="0" borderId="4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center" vertical="top" wrapText="1"/>
    </xf>
    <xf numFmtId="4" fontId="12" fillId="0" borderId="4" xfId="0" applyNumberFormat="1" applyFont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4" fontId="12" fillId="0" borderId="5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center" vertical="top" wrapText="1"/>
    </xf>
    <xf numFmtId="4" fontId="9" fillId="2" borderId="13" xfId="0" applyNumberFormat="1" applyFont="1" applyFill="1" applyBorder="1" applyAlignment="1">
      <alignment horizontal="center" vertical="top" wrapText="1"/>
    </xf>
    <xf numFmtId="4" fontId="9" fillId="0" borderId="13" xfId="0" applyNumberFormat="1" applyFont="1" applyBorder="1" applyAlignment="1">
      <alignment horizontal="center" vertical="top" wrapText="1"/>
    </xf>
    <xf numFmtId="4" fontId="12" fillId="0" borderId="13" xfId="0" applyNumberFormat="1" applyFont="1" applyBorder="1" applyAlignment="1">
      <alignment horizontal="center" vertical="top" wrapText="1"/>
    </xf>
    <xf numFmtId="4" fontId="9" fillId="0" borderId="5" xfId="0" applyNumberFormat="1" applyFont="1" applyBorder="1" applyAlignment="1">
      <alignment horizontal="center" vertical="top" wrapText="1"/>
    </xf>
    <xf numFmtId="4" fontId="1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2" fontId="9" fillId="0" borderId="1" xfId="0" applyNumberFormat="1" applyFont="1" applyBorder="1" applyAlignment="1">
      <alignment vertical="top" wrapText="1"/>
    </xf>
    <xf numFmtId="43" fontId="9" fillId="0" borderId="1" xfId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vertical="center"/>
    </xf>
    <xf numFmtId="43" fontId="9" fillId="0" borderId="1" xfId="1" applyFont="1" applyBorder="1" applyAlignment="1">
      <alignment horizontal="center" vertical="center"/>
    </xf>
    <xf numFmtId="43" fontId="12" fillId="0" borderId="1" xfId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center" wrapText="1"/>
    </xf>
    <xf numFmtId="0" fontId="11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15" fillId="0" borderId="0" xfId="0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justify" vertical="top" wrapText="1"/>
    </xf>
    <xf numFmtId="0" fontId="11" fillId="0" borderId="0" xfId="0" applyFont="1" applyBorder="1"/>
    <xf numFmtId="0" fontId="9" fillId="0" borderId="0" xfId="0" applyFont="1" applyBorder="1" applyAlignment="1">
      <alignment horizontal="justify"/>
    </xf>
    <xf numFmtId="0" fontId="9" fillId="0" borderId="0" xfId="0" applyFont="1"/>
    <xf numFmtId="0" fontId="9" fillId="0" borderId="0" xfId="0" applyFont="1" applyAlignment="1">
      <alignment horizontal="center" vertical="top"/>
    </xf>
    <xf numFmtId="49" fontId="9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49" fontId="16" fillId="0" borderId="3" xfId="0" applyNumberFormat="1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5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49" fontId="13" fillId="2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justify"/>
    </xf>
    <xf numFmtId="49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9" fontId="12" fillId="0" borderId="13" xfId="0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2" borderId="3" xfId="0" applyNumberFormat="1" applyFont="1" applyFill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0" fontId="11" fillId="0" borderId="5" xfId="0" applyNumberFormat="1" applyFont="1" applyBorder="1" applyAlignment="1">
      <alignment horizontal="left" vertical="top" wrapText="1"/>
    </xf>
    <xf numFmtId="49" fontId="12" fillId="0" borderId="7" xfId="0" applyNumberFormat="1" applyFont="1" applyBorder="1" applyAlignment="1">
      <alignment horizontal="left" vertical="top" wrapText="1"/>
    </xf>
    <xf numFmtId="49" fontId="12" fillId="0" borderId="6" xfId="0" applyNumberFormat="1" applyFont="1" applyBorder="1" applyAlignment="1">
      <alignment horizontal="left" vertical="top" wrapText="1"/>
    </xf>
    <xf numFmtId="49" fontId="12" fillId="0" borderId="8" xfId="0" applyNumberFormat="1" applyFont="1" applyBorder="1" applyAlignment="1">
      <alignment horizontal="left" vertical="top" wrapText="1"/>
    </xf>
    <xf numFmtId="49" fontId="12" fillId="0" borderId="9" xfId="0" applyNumberFormat="1" applyFont="1" applyBorder="1" applyAlignment="1">
      <alignment horizontal="left" vertical="top" wrapText="1"/>
    </xf>
    <xf numFmtId="49" fontId="12" fillId="0" borderId="0" xfId="0" applyNumberFormat="1" applyFont="1" applyBorder="1" applyAlignment="1">
      <alignment horizontal="left" vertical="top" wrapText="1"/>
    </xf>
    <xf numFmtId="49" fontId="12" fillId="0" borderId="10" xfId="0" applyNumberFormat="1" applyFont="1" applyBorder="1" applyAlignment="1">
      <alignment horizontal="left" vertical="top" wrapText="1"/>
    </xf>
    <xf numFmtId="49" fontId="12" fillId="0" borderId="11" xfId="0" applyNumberFormat="1" applyFont="1" applyBorder="1" applyAlignment="1">
      <alignment horizontal="left" vertical="top" wrapText="1"/>
    </xf>
    <xf numFmtId="49" fontId="12" fillId="0" borderId="2" xfId="0" applyNumberFormat="1" applyFont="1" applyBorder="1" applyAlignment="1">
      <alignment horizontal="left" vertical="top" wrapText="1"/>
    </xf>
    <xf numFmtId="49" fontId="12" fillId="0" borderId="12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49" fontId="9" fillId="2" borderId="3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49" fontId="13" fillId="2" borderId="4" xfId="0" applyNumberFormat="1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4" fillId="2" borderId="3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4" fontId="14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49" fontId="12" fillId="0" borderId="7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top" wrapText="1"/>
    </xf>
    <xf numFmtId="0" fontId="15" fillId="0" borderId="6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top"/>
    </xf>
    <xf numFmtId="0" fontId="11" fillId="0" borderId="0" xfId="0" applyFont="1" applyBorder="1" applyAlignment="1"/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0" fontId="9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11" fillId="0" borderId="1" xfId="0" applyFont="1" applyBorder="1" applyAlignment="1"/>
    <xf numFmtId="0" fontId="11" fillId="0" borderId="1" xfId="0" applyFont="1" applyBorder="1" applyAlignment="1">
      <alignment vertical="top"/>
    </xf>
    <xf numFmtId="0" fontId="9" fillId="0" borderId="3" xfId="0" applyFont="1" applyBorder="1" applyAlignment="1">
      <alignment horizontal="left" vertical="top"/>
    </xf>
    <xf numFmtId="0" fontId="9" fillId="0" borderId="4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9" fillId="0" borderId="1" xfId="0" quotePrefix="1" applyFont="1" applyBorder="1" applyAlignment="1">
      <alignment horizontal="left" vertical="top" wrapText="1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49" fontId="16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5" fillId="0" borderId="0" xfId="0" applyFont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32"/>
  <sheetViews>
    <sheetView tabSelected="1" showWhiteSpace="0" view="pageBreakPreview" zoomScale="80" zoomScaleNormal="90" zoomScaleSheetLayoutView="80" workbookViewId="0">
      <selection activeCell="N13" sqref="N13"/>
    </sheetView>
  </sheetViews>
  <sheetFormatPr defaultRowHeight="15" x14ac:dyDescent="0.25"/>
  <cols>
    <col min="1" max="1" width="11.85546875" style="35" customWidth="1"/>
    <col min="2" max="2" width="24" style="36" customWidth="1"/>
    <col min="3" max="3" width="17.140625" style="36" customWidth="1"/>
    <col min="4" max="4" width="22.7109375" style="36" customWidth="1"/>
    <col min="5" max="5" width="18.7109375" style="37" customWidth="1"/>
    <col min="6" max="6" width="17.140625" style="37" customWidth="1"/>
    <col min="7" max="8" width="17.5703125" style="37" customWidth="1"/>
    <col min="9" max="9" width="32.7109375" style="36" customWidth="1"/>
    <col min="10" max="10" width="18.7109375" style="1" hidden="1" customWidth="1"/>
    <col min="11" max="13" width="9.140625" style="1"/>
    <col min="14" max="14" width="12" style="1" customWidth="1"/>
    <col min="15" max="15" width="9.140625" style="1"/>
    <col min="16" max="16" width="8.42578125" style="1" customWidth="1"/>
    <col min="17" max="17" width="9.140625" style="1" hidden="1" customWidth="1"/>
    <col min="18" max="16384" width="9.140625" style="1"/>
  </cols>
  <sheetData>
    <row r="1" spans="1:17" ht="14.25" customHeight="1" x14ac:dyDescent="0.25"/>
    <row r="2" spans="1:17" ht="7.5" hidden="1" customHeight="1" x14ac:dyDescent="0.25"/>
    <row r="3" spans="1:17" ht="18" customHeight="1" x14ac:dyDescent="0.25">
      <c r="E3" s="38"/>
      <c r="F3" s="38"/>
      <c r="G3" s="38"/>
      <c r="H3" s="38"/>
      <c r="I3" s="186" t="s">
        <v>109</v>
      </c>
      <c r="J3" s="186"/>
    </row>
    <row r="4" spans="1:17" ht="1.5" hidden="1" customHeight="1" x14ac:dyDescent="0.25">
      <c r="E4" s="38"/>
      <c r="F4" s="38"/>
      <c r="G4" s="38"/>
      <c r="H4" s="38"/>
      <c r="I4" s="186"/>
      <c r="J4" s="186"/>
    </row>
    <row r="5" spans="1:17" ht="15.75" hidden="1" x14ac:dyDescent="0.25">
      <c r="E5" s="38"/>
      <c r="F5" s="38"/>
      <c r="G5" s="38"/>
      <c r="H5" s="38"/>
      <c r="I5" s="186"/>
      <c r="J5" s="186"/>
    </row>
    <row r="6" spans="1:17" ht="49.5" customHeight="1" x14ac:dyDescent="0.25">
      <c r="E6" s="273" t="s">
        <v>126</v>
      </c>
      <c r="F6" s="274"/>
      <c r="G6" s="38"/>
      <c r="H6" s="38"/>
      <c r="I6" s="186" t="s">
        <v>123</v>
      </c>
      <c r="J6" s="186"/>
    </row>
    <row r="7" spans="1:17" ht="12" customHeight="1" x14ac:dyDescent="0.25">
      <c r="A7" s="155" t="s">
        <v>78</v>
      </c>
      <c r="B7" s="156"/>
      <c r="C7" s="156"/>
      <c r="D7" s="156"/>
      <c r="E7" s="156"/>
      <c r="F7" s="156"/>
      <c r="G7" s="156"/>
      <c r="H7" s="156"/>
      <c r="I7" s="156"/>
      <c r="J7" s="2"/>
      <c r="K7" s="2"/>
      <c r="L7" s="2"/>
      <c r="M7" s="2"/>
      <c r="N7" s="2"/>
      <c r="O7" s="2"/>
      <c r="P7" s="3"/>
      <c r="Q7" s="3"/>
    </row>
    <row r="8" spans="1:17" ht="32.25" customHeight="1" x14ac:dyDescent="0.25">
      <c r="A8" s="157"/>
      <c r="B8" s="157"/>
      <c r="C8" s="157"/>
      <c r="D8" s="157"/>
      <c r="E8" s="157"/>
      <c r="F8" s="157"/>
      <c r="G8" s="157"/>
      <c r="H8" s="157"/>
      <c r="I8" s="157"/>
    </row>
    <row r="9" spans="1:17" s="11" customFormat="1" ht="14.25" x14ac:dyDescent="0.25">
      <c r="A9" s="162" t="s">
        <v>0</v>
      </c>
      <c r="B9" s="163" t="s">
        <v>1</v>
      </c>
      <c r="C9" s="163" t="s">
        <v>2</v>
      </c>
      <c r="D9" s="163" t="s">
        <v>3</v>
      </c>
      <c r="E9" s="164"/>
      <c r="F9" s="164"/>
      <c r="G9" s="165"/>
      <c r="H9" s="39"/>
      <c r="I9" s="163" t="s">
        <v>9</v>
      </c>
    </row>
    <row r="10" spans="1:17" s="11" customFormat="1" ht="23.25" customHeight="1" x14ac:dyDescent="0.25">
      <c r="A10" s="162"/>
      <c r="B10" s="163"/>
      <c r="C10" s="163"/>
      <c r="D10" s="163"/>
      <c r="E10" s="40" t="s">
        <v>76</v>
      </c>
      <c r="F10" s="40" t="s">
        <v>94</v>
      </c>
      <c r="G10" s="40" t="s">
        <v>114</v>
      </c>
      <c r="H10" s="40" t="s">
        <v>125</v>
      </c>
      <c r="I10" s="163"/>
      <c r="J10" s="12"/>
      <c r="K10" s="12"/>
      <c r="L10" s="12"/>
    </row>
    <row r="11" spans="1:17" s="9" customFormat="1" ht="19.5" customHeight="1" x14ac:dyDescent="0.25">
      <c r="A11" s="41">
        <v>1</v>
      </c>
      <c r="B11" s="42">
        <v>2</v>
      </c>
      <c r="C11" s="42">
        <v>3</v>
      </c>
      <c r="D11" s="42">
        <v>4</v>
      </c>
      <c r="E11" s="42">
        <v>5</v>
      </c>
      <c r="F11" s="42">
        <v>6</v>
      </c>
      <c r="G11" s="42">
        <v>7</v>
      </c>
      <c r="H11" s="42">
        <v>8</v>
      </c>
      <c r="I11" s="43">
        <v>9</v>
      </c>
      <c r="J11" s="8"/>
      <c r="K11" s="8"/>
      <c r="L11" s="8"/>
      <c r="M11" s="112"/>
      <c r="N11" s="10"/>
    </row>
    <row r="12" spans="1:17" ht="25.5" customHeight="1" x14ac:dyDescent="0.25">
      <c r="A12" s="158"/>
      <c r="B12" s="159" t="s">
        <v>66</v>
      </c>
      <c r="C12" s="160"/>
      <c r="D12" s="44" t="s">
        <v>4</v>
      </c>
      <c r="E12" s="45">
        <f>E92+E128+E140+E188+E241+E260+E267+E274</f>
        <v>32609625.829999998</v>
      </c>
      <c r="F12" s="45">
        <f>F92+F128+F188+F241</f>
        <v>67719067.859999999</v>
      </c>
      <c r="G12" s="45">
        <f>G92+G128+G140+G188+G241+G260+G267+G274+G281</f>
        <v>73627705.419999987</v>
      </c>
      <c r="H12" s="45">
        <f>H92+H128+H140+H188+H241+H260+H267+H274+H281</f>
        <v>76874514.699999988</v>
      </c>
      <c r="I12" s="161"/>
      <c r="J12" s="6"/>
      <c r="K12" s="6"/>
      <c r="L12" s="6"/>
      <c r="M12" s="4"/>
      <c r="N12" s="4"/>
    </row>
    <row r="13" spans="1:17" ht="33" customHeight="1" x14ac:dyDescent="0.25">
      <c r="A13" s="158"/>
      <c r="B13" s="159"/>
      <c r="C13" s="160"/>
      <c r="D13" s="44" t="s">
        <v>5</v>
      </c>
      <c r="E13" s="45">
        <f>E93+E129+E141+E189+E242+E261+E268+E275</f>
        <v>30133</v>
      </c>
      <c r="F13" s="45">
        <f>F93+F129+F141+F189+F242+F261+F268+F275</f>
        <v>171252</v>
      </c>
      <c r="G13" s="45">
        <f>G93+G129+G141+G189+G242+G261+G268+G275</f>
        <v>26544</v>
      </c>
      <c r="H13" s="45">
        <f>H93+H129+H141+H189+H242+H261+H268+H275+H282</f>
        <v>28720</v>
      </c>
      <c r="I13" s="161"/>
      <c r="J13" s="6"/>
      <c r="K13" s="6"/>
      <c r="L13" s="6"/>
      <c r="M13" s="4"/>
      <c r="N13" s="4"/>
    </row>
    <row r="14" spans="1:17" ht="24" customHeight="1" x14ac:dyDescent="0.25">
      <c r="A14" s="158"/>
      <c r="B14" s="159"/>
      <c r="C14" s="160"/>
      <c r="D14" s="44" t="s">
        <v>6</v>
      </c>
      <c r="E14" s="46">
        <f>E94+E130+E142+E190+E243+E262+E269+E276+E283</f>
        <v>165802904.59999999</v>
      </c>
      <c r="F14" s="46">
        <f>F94+F130+F142+F190+F243+F262+F269+F276+F283</f>
        <v>203599802.33000001</v>
      </c>
      <c r="G14" s="46">
        <f>G94+G130+G142+G190+G243+G262+G269+G276+G283</f>
        <v>202271909.59</v>
      </c>
      <c r="H14" s="46">
        <f>H94+H130+H142+H190+H243+H262+H269+H276+H283</f>
        <v>202271909.59</v>
      </c>
      <c r="I14" s="161"/>
      <c r="J14" s="6"/>
      <c r="K14" s="6"/>
      <c r="L14" s="6"/>
      <c r="M14" s="4"/>
      <c r="N14" s="4"/>
    </row>
    <row r="15" spans="1:17" ht="25.5" customHeight="1" x14ac:dyDescent="0.25">
      <c r="A15" s="158"/>
      <c r="B15" s="159"/>
      <c r="C15" s="160"/>
      <c r="D15" s="44" t="s">
        <v>7</v>
      </c>
      <c r="E15" s="42"/>
      <c r="F15" s="42"/>
      <c r="G15" s="42"/>
      <c r="H15" s="42"/>
      <c r="I15" s="161"/>
      <c r="J15" s="6"/>
      <c r="K15" s="6"/>
      <c r="L15" s="6"/>
      <c r="M15" s="4"/>
      <c r="N15" s="4"/>
    </row>
    <row r="16" spans="1:17" ht="25.5" customHeight="1" x14ac:dyDescent="0.25">
      <c r="A16" s="158"/>
      <c r="B16" s="159"/>
      <c r="C16" s="160"/>
      <c r="D16" s="44" t="s">
        <v>8</v>
      </c>
      <c r="E16" s="45"/>
      <c r="F16" s="45"/>
      <c r="G16" s="45"/>
      <c r="H16" s="45"/>
      <c r="I16" s="161"/>
      <c r="J16" s="6"/>
      <c r="K16" s="6"/>
      <c r="L16" s="6"/>
      <c r="M16" s="4"/>
      <c r="N16" s="4"/>
    </row>
    <row r="17" spans="1:14" ht="21" customHeight="1" x14ac:dyDescent="0.25">
      <c r="A17" s="158"/>
      <c r="B17" s="159"/>
      <c r="C17" s="160"/>
      <c r="D17" s="47" t="s">
        <v>10</v>
      </c>
      <c r="E17" s="48">
        <f>E12+E13+E14</f>
        <v>198442663.43000001</v>
      </c>
      <c r="F17" s="48">
        <f>F12+F13+F14</f>
        <v>271490122.19</v>
      </c>
      <c r="G17" s="48">
        <f>G97+G133+G145+G193+G246+G265+G272+G279+G286</f>
        <v>275886159.00999999</v>
      </c>
      <c r="H17" s="48">
        <f>H97+H133+H145+H193+H246+H265+H272+H279+H286</f>
        <v>279135144.28999996</v>
      </c>
      <c r="I17" s="161"/>
      <c r="J17" s="6"/>
      <c r="K17" s="6"/>
      <c r="L17" s="6"/>
      <c r="M17" s="4"/>
      <c r="N17" s="4"/>
    </row>
    <row r="18" spans="1:14" ht="15.75" customHeight="1" x14ac:dyDescent="0.25">
      <c r="A18" s="49"/>
      <c r="B18" s="188" t="s">
        <v>23</v>
      </c>
      <c r="C18" s="188"/>
      <c r="D18" s="188"/>
      <c r="E18" s="188"/>
      <c r="F18" s="188"/>
      <c r="G18" s="188"/>
      <c r="H18" s="188"/>
      <c r="I18" s="188"/>
      <c r="J18" s="6"/>
      <c r="K18" s="6"/>
      <c r="L18" s="6"/>
      <c r="M18" s="4"/>
      <c r="N18" s="4"/>
    </row>
    <row r="19" spans="1:14" ht="3" customHeight="1" x14ac:dyDescent="0.25">
      <c r="A19" s="50"/>
      <c r="B19" s="188"/>
      <c r="C19" s="188"/>
      <c r="D19" s="188"/>
      <c r="E19" s="188"/>
      <c r="F19" s="188"/>
      <c r="G19" s="188"/>
      <c r="H19" s="188"/>
      <c r="I19" s="188"/>
      <c r="J19" s="6"/>
      <c r="K19" s="6"/>
      <c r="L19" s="6"/>
      <c r="M19" s="4"/>
      <c r="N19" s="4"/>
    </row>
    <row r="20" spans="1:14" ht="25.5" hidden="1" customHeight="1" x14ac:dyDescent="0.25">
      <c r="A20" s="51"/>
      <c r="B20" s="188"/>
      <c r="C20" s="188"/>
      <c r="D20" s="188"/>
      <c r="E20" s="188"/>
      <c r="F20" s="188"/>
      <c r="G20" s="188"/>
      <c r="H20" s="188"/>
      <c r="I20" s="188"/>
      <c r="J20" s="6"/>
      <c r="K20" s="6"/>
      <c r="L20" s="6"/>
      <c r="M20" s="4"/>
      <c r="N20" s="4"/>
    </row>
    <row r="21" spans="1:14" ht="25.5" hidden="1" customHeight="1" x14ac:dyDescent="0.25">
      <c r="A21" s="51"/>
      <c r="B21" s="188"/>
      <c r="C21" s="188"/>
      <c r="D21" s="188"/>
      <c r="E21" s="188"/>
      <c r="F21" s="188"/>
      <c r="G21" s="188"/>
      <c r="H21" s="188"/>
      <c r="I21" s="188"/>
      <c r="J21" s="7"/>
      <c r="K21" s="7"/>
      <c r="L21" s="7"/>
      <c r="M21" s="4"/>
      <c r="N21" s="4"/>
    </row>
    <row r="22" spans="1:14" ht="25.5" hidden="1" customHeight="1" x14ac:dyDescent="0.25">
      <c r="A22" s="51"/>
      <c r="B22" s="188"/>
      <c r="C22" s="188"/>
      <c r="D22" s="188"/>
      <c r="E22" s="188"/>
      <c r="F22" s="188"/>
      <c r="G22" s="188"/>
      <c r="H22" s="188"/>
      <c r="I22" s="188"/>
      <c r="J22" s="6"/>
      <c r="K22" s="6"/>
      <c r="L22" s="6"/>
      <c r="M22" s="4"/>
      <c r="N22" s="4"/>
    </row>
    <row r="23" spans="1:14" ht="25.5" hidden="1" customHeight="1" x14ac:dyDescent="0.25">
      <c r="A23" s="51"/>
      <c r="B23" s="188"/>
      <c r="C23" s="188"/>
      <c r="D23" s="188"/>
      <c r="E23" s="188"/>
      <c r="F23" s="188"/>
      <c r="G23" s="188"/>
      <c r="H23" s="188"/>
      <c r="I23" s="188"/>
      <c r="J23" s="6"/>
      <c r="K23" s="6"/>
      <c r="L23" s="6"/>
      <c r="M23" s="4"/>
      <c r="N23" s="4"/>
    </row>
    <row r="24" spans="1:14" ht="30" customHeight="1" x14ac:dyDescent="0.25">
      <c r="A24" s="153" t="s">
        <v>24</v>
      </c>
      <c r="B24" s="154" t="s">
        <v>55</v>
      </c>
      <c r="C24" s="119" t="s">
        <v>11</v>
      </c>
      <c r="D24" s="52" t="s">
        <v>4</v>
      </c>
      <c r="E24" s="53"/>
      <c r="F24" s="53"/>
      <c r="G24" s="53"/>
      <c r="H24" s="53"/>
      <c r="I24" s="154">
        <v>2</v>
      </c>
      <c r="J24" s="6"/>
      <c r="K24" s="6"/>
      <c r="L24" s="6"/>
      <c r="M24" s="4"/>
      <c r="N24" s="4"/>
    </row>
    <row r="25" spans="1:14" ht="27" customHeight="1" x14ac:dyDescent="0.25">
      <c r="A25" s="153"/>
      <c r="B25" s="154"/>
      <c r="C25" s="120"/>
      <c r="D25" s="52" t="s">
        <v>5</v>
      </c>
      <c r="E25" s="53"/>
      <c r="F25" s="53"/>
      <c r="G25" s="53"/>
      <c r="H25" s="53"/>
      <c r="I25" s="187"/>
      <c r="J25" s="6"/>
      <c r="K25" s="6"/>
      <c r="L25" s="6"/>
      <c r="M25" s="4"/>
      <c r="N25" s="4"/>
    </row>
    <row r="26" spans="1:14" ht="25.5" customHeight="1" x14ac:dyDescent="0.25">
      <c r="A26" s="153"/>
      <c r="B26" s="154"/>
      <c r="C26" s="120"/>
      <c r="D26" s="52" t="s">
        <v>6</v>
      </c>
      <c r="E26" s="54">
        <v>2712801</v>
      </c>
      <c r="F26" s="54">
        <v>3664654</v>
      </c>
      <c r="G26" s="54">
        <v>3664654</v>
      </c>
      <c r="H26" s="54">
        <v>3664654</v>
      </c>
      <c r="I26" s="187"/>
      <c r="J26" s="6"/>
      <c r="K26" s="6"/>
      <c r="L26" s="6"/>
      <c r="M26" s="4"/>
      <c r="N26" s="4"/>
    </row>
    <row r="27" spans="1:14" ht="26.25" customHeight="1" x14ac:dyDescent="0.25">
      <c r="A27" s="153"/>
      <c r="B27" s="154"/>
      <c r="C27" s="120"/>
      <c r="D27" s="52" t="s">
        <v>7</v>
      </c>
      <c r="E27" s="54"/>
      <c r="F27" s="54"/>
      <c r="G27" s="54"/>
      <c r="H27" s="54"/>
      <c r="I27" s="187"/>
      <c r="J27" s="7"/>
      <c r="K27" s="7"/>
      <c r="L27" s="7"/>
      <c r="M27" s="4"/>
      <c r="N27" s="4"/>
    </row>
    <row r="28" spans="1:14" ht="14.25" customHeight="1" x14ac:dyDescent="0.25">
      <c r="A28" s="153"/>
      <c r="B28" s="154"/>
      <c r="C28" s="120"/>
      <c r="D28" s="52" t="s">
        <v>8</v>
      </c>
      <c r="E28" s="54"/>
      <c r="F28" s="54"/>
      <c r="G28" s="54"/>
      <c r="H28" s="54"/>
      <c r="I28" s="187"/>
      <c r="J28" s="6"/>
      <c r="K28" s="6"/>
      <c r="L28" s="6"/>
      <c r="M28" s="4"/>
      <c r="N28" s="4"/>
    </row>
    <row r="29" spans="1:14" ht="50.25" customHeight="1" x14ac:dyDescent="0.25">
      <c r="A29" s="153"/>
      <c r="B29" s="154"/>
      <c r="C29" s="121"/>
      <c r="D29" s="55" t="s">
        <v>10</v>
      </c>
      <c r="E29" s="56">
        <f>E26</f>
        <v>2712801</v>
      </c>
      <c r="F29" s="56">
        <f>F26</f>
        <v>3664654</v>
      </c>
      <c r="G29" s="56">
        <f>G26</f>
        <v>3664654</v>
      </c>
      <c r="H29" s="56">
        <f>H26</f>
        <v>3664654</v>
      </c>
      <c r="I29" s="187"/>
      <c r="J29" s="6"/>
      <c r="K29" s="6"/>
      <c r="L29" s="6"/>
      <c r="M29" s="4"/>
      <c r="N29" s="4"/>
    </row>
    <row r="30" spans="1:14" ht="26.25" customHeight="1" x14ac:dyDescent="0.25">
      <c r="A30" s="153" t="s">
        <v>25</v>
      </c>
      <c r="B30" s="154" t="s">
        <v>17</v>
      </c>
      <c r="C30" s="119" t="s">
        <v>11</v>
      </c>
      <c r="D30" s="52" t="s">
        <v>4</v>
      </c>
      <c r="E30" s="53"/>
      <c r="F30" s="53"/>
      <c r="G30" s="53"/>
      <c r="H30" s="53"/>
      <c r="I30" s="154">
        <v>3</v>
      </c>
      <c r="J30" s="6"/>
      <c r="K30" s="6"/>
      <c r="L30" s="6"/>
      <c r="M30" s="4"/>
      <c r="N30" s="4"/>
    </row>
    <row r="31" spans="1:14" ht="28.5" customHeight="1" x14ac:dyDescent="0.25">
      <c r="A31" s="153"/>
      <c r="B31" s="154"/>
      <c r="C31" s="120"/>
      <c r="D31" s="52" t="s">
        <v>5</v>
      </c>
      <c r="E31" s="53"/>
      <c r="F31" s="53"/>
      <c r="G31" s="53"/>
      <c r="H31" s="53"/>
      <c r="I31" s="187"/>
      <c r="J31" s="6"/>
      <c r="K31" s="6"/>
      <c r="L31" s="6"/>
      <c r="M31" s="4"/>
      <c r="N31" s="4"/>
    </row>
    <row r="32" spans="1:14" ht="25.5" customHeight="1" x14ac:dyDescent="0.25">
      <c r="A32" s="153"/>
      <c r="B32" s="154"/>
      <c r="C32" s="120"/>
      <c r="D32" s="52" t="s">
        <v>6</v>
      </c>
      <c r="E32" s="57">
        <v>56899918</v>
      </c>
      <c r="F32" s="57">
        <v>84899487</v>
      </c>
      <c r="G32" s="57">
        <v>84899487</v>
      </c>
      <c r="H32" s="57">
        <v>84899487</v>
      </c>
      <c r="I32" s="187"/>
      <c r="J32" s="6"/>
      <c r="K32" s="6"/>
      <c r="L32" s="6"/>
      <c r="M32" s="4"/>
      <c r="N32" s="4"/>
    </row>
    <row r="33" spans="1:14" ht="25.5" customHeight="1" x14ac:dyDescent="0.25">
      <c r="A33" s="153"/>
      <c r="B33" s="154"/>
      <c r="C33" s="120"/>
      <c r="D33" s="52" t="s">
        <v>7</v>
      </c>
      <c r="E33" s="57"/>
      <c r="F33" s="57"/>
      <c r="G33" s="57"/>
      <c r="H33" s="57"/>
      <c r="I33" s="187"/>
      <c r="J33" s="7"/>
      <c r="K33" s="7"/>
      <c r="L33" s="7"/>
      <c r="M33" s="4"/>
      <c r="N33" s="4"/>
    </row>
    <row r="34" spans="1:14" ht="12.75" customHeight="1" x14ac:dyDescent="0.25">
      <c r="A34" s="153"/>
      <c r="B34" s="154"/>
      <c r="C34" s="120"/>
      <c r="D34" s="52" t="s">
        <v>8</v>
      </c>
      <c r="E34" s="57"/>
      <c r="F34" s="57"/>
      <c r="G34" s="57"/>
      <c r="H34" s="57"/>
      <c r="I34" s="187"/>
      <c r="J34" s="6"/>
      <c r="K34" s="6"/>
      <c r="L34" s="6"/>
      <c r="M34" s="4"/>
      <c r="N34" s="4"/>
    </row>
    <row r="35" spans="1:14" ht="39.75" customHeight="1" x14ac:dyDescent="0.25">
      <c r="A35" s="153"/>
      <c r="B35" s="154"/>
      <c r="C35" s="121"/>
      <c r="D35" s="55" t="s">
        <v>10</v>
      </c>
      <c r="E35" s="58">
        <f>E32</f>
        <v>56899918</v>
      </c>
      <c r="F35" s="58">
        <f>F32</f>
        <v>84899487</v>
      </c>
      <c r="G35" s="58">
        <f>G32</f>
        <v>84899487</v>
      </c>
      <c r="H35" s="58"/>
      <c r="I35" s="187"/>
      <c r="J35" s="6"/>
      <c r="K35" s="6"/>
      <c r="L35" s="6"/>
      <c r="M35" s="4"/>
      <c r="N35" s="4"/>
    </row>
    <row r="36" spans="1:14" ht="27" customHeight="1" x14ac:dyDescent="0.25">
      <c r="A36" s="153" t="s">
        <v>26</v>
      </c>
      <c r="B36" s="154" t="s">
        <v>18</v>
      </c>
      <c r="C36" s="119" t="s">
        <v>11</v>
      </c>
      <c r="D36" s="52" t="s">
        <v>4</v>
      </c>
      <c r="E36" s="53"/>
      <c r="F36" s="53"/>
      <c r="G36" s="53"/>
      <c r="H36" s="53"/>
      <c r="I36" s="154">
        <v>4</v>
      </c>
      <c r="J36" s="6"/>
      <c r="K36" s="6"/>
      <c r="L36" s="6"/>
      <c r="M36" s="4"/>
      <c r="N36" s="4"/>
    </row>
    <row r="37" spans="1:14" ht="27.75" customHeight="1" x14ac:dyDescent="0.25">
      <c r="A37" s="153"/>
      <c r="B37" s="154"/>
      <c r="C37" s="120"/>
      <c r="D37" s="52" t="s">
        <v>5</v>
      </c>
      <c r="E37" s="53"/>
      <c r="F37" s="53"/>
      <c r="G37" s="53"/>
      <c r="H37" s="53"/>
      <c r="I37" s="195"/>
      <c r="J37" s="6"/>
      <c r="K37" s="6"/>
      <c r="L37" s="6"/>
      <c r="M37" s="4"/>
      <c r="N37" s="4"/>
    </row>
    <row r="38" spans="1:14" ht="25.5" customHeight="1" x14ac:dyDescent="0.25">
      <c r="A38" s="153"/>
      <c r="B38" s="154"/>
      <c r="C38" s="120"/>
      <c r="D38" s="52" t="s">
        <v>6</v>
      </c>
      <c r="E38" s="54">
        <v>1701697</v>
      </c>
      <c r="F38" s="54">
        <v>1921740</v>
      </c>
      <c r="G38" s="54">
        <v>1921740</v>
      </c>
      <c r="H38" s="54">
        <v>1921740</v>
      </c>
      <c r="I38" s="195"/>
      <c r="J38" s="6"/>
      <c r="K38" s="6"/>
      <c r="L38" s="6"/>
      <c r="M38" s="4"/>
      <c r="N38" s="4"/>
    </row>
    <row r="39" spans="1:14" ht="29.25" customHeight="1" x14ac:dyDescent="0.25">
      <c r="A39" s="153"/>
      <c r="B39" s="154"/>
      <c r="C39" s="120"/>
      <c r="D39" s="52" t="s">
        <v>7</v>
      </c>
      <c r="E39" s="57"/>
      <c r="F39" s="57"/>
      <c r="G39" s="57"/>
      <c r="H39" s="57"/>
      <c r="I39" s="195"/>
      <c r="J39" s="7"/>
      <c r="K39" s="7"/>
      <c r="L39" s="7"/>
      <c r="M39" s="4"/>
      <c r="N39" s="4"/>
    </row>
    <row r="40" spans="1:14" ht="27.75" customHeight="1" x14ac:dyDescent="0.25">
      <c r="A40" s="153"/>
      <c r="B40" s="154"/>
      <c r="C40" s="120"/>
      <c r="D40" s="52" t="s">
        <v>8</v>
      </c>
      <c r="E40" s="57"/>
      <c r="F40" s="57"/>
      <c r="G40" s="57"/>
      <c r="H40" s="57"/>
      <c r="I40" s="195"/>
      <c r="J40" s="6"/>
      <c r="K40" s="6"/>
      <c r="L40" s="6"/>
      <c r="M40" s="4"/>
      <c r="N40" s="4"/>
    </row>
    <row r="41" spans="1:14" ht="17.25" customHeight="1" x14ac:dyDescent="0.25">
      <c r="A41" s="153"/>
      <c r="B41" s="154"/>
      <c r="C41" s="121"/>
      <c r="D41" s="55" t="s">
        <v>10</v>
      </c>
      <c r="E41" s="56">
        <f>E38</f>
        <v>1701697</v>
      </c>
      <c r="F41" s="56">
        <f>F38</f>
        <v>1921740</v>
      </c>
      <c r="G41" s="56">
        <f>G38</f>
        <v>1921740</v>
      </c>
      <c r="H41" s="56">
        <f>H38</f>
        <v>1921740</v>
      </c>
      <c r="I41" s="195"/>
      <c r="J41" s="6"/>
      <c r="K41" s="6"/>
      <c r="L41" s="6"/>
      <c r="M41" s="4"/>
      <c r="N41" s="4"/>
    </row>
    <row r="42" spans="1:14" ht="30" customHeight="1" x14ac:dyDescent="0.25">
      <c r="A42" s="153" t="s">
        <v>52</v>
      </c>
      <c r="B42" s="154" t="s">
        <v>19</v>
      </c>
      <c r="C42" s="119" t="s">
        <v>96</v>
      </c>
      <c r="D42" s="52" t="s">
        <v>4</v>
      </c>
      <c r="E42" s="58"/>
      <c r="F42" s="58"/>
      <c r="G42" s="58"/>
      <c r="H42" s="58"/>
      <c r="I42" s="154">
        <v>5</v>
      </c>
      <c r="J42" s="7"/>
      <c r="K42" s="7"/>
      <c r="L42" s="7"/>
      <c r="M42" s="4"/>
      <c r="N42" s="4"/>
    </row>
    <row r="43" spans="1:14" ht="28.5" customHeight="1" x14ac:dyDescent="0.25">
      <c r="A43" s="196"/>
      <c r="B43" s="154"/>
      <c r="C43" s="146"/>
      <c r="D43" s="52" t="s">
        <v>5</v>
      </c>
      <c r="E43" s="58"/>
      <c r="F43" s="58"/>
      <c r="G43" s="58"/>
      <c r="H43" s="58"/>
      <c r="I43" s="195"/>
      <c r="J43" s="7"/>
      <c r="K43" s="7"/>
      <c r="L43" s="7"/>
      <c r="M43" s="4"/>
      <c r="N43" s="4"/>
    </row>
    <row r="44" spans="1:14" ht="28.5" customHeight="1" x14ac:dyDescent="0.25">
      <c r="A44" s="196"/>
      <c r="B44" s="154"/>
      <c r="C44" s="146"/>
      <c r="D44" s="52" t="s">
        <v>6</v>
      </c>
      <c r="E44" s="54">
        <v>6761008</v>
      </c>
      <c r="F44" s="54">
        <v>8820703</v>
      </c>
      <c r="G44" s="54">
        <v>8820703</v>
      </c>
      <c r="H44" s="54">
        <v>8820703</v>
      </c>
      <c r="I44" s="195"/>
      <c r="J44" s="7"/>
      <c r="K44" s="7"/>
      <c r="L44" s="7"/>
      <c r="M44" s="4"/>
      <c r="N44" s="4"/>
    </row>
    <row r="45" spans="1:14" ht="27" customHeight="1" x14ac:dyDescent="0.25">
      <c r="A45" s="196"/>
      <c r="B45" s="154"/>
      <c r="C45" s="146"/>
      <c r="D45" s="52" t="s">
        <v>7</v>
      </c>
      <c r="E45" s="58"/>
      <c r="F45" s="58"/>
      <c r="G45" s="58"/>
      <c r="H45" s="58"/>
      <c r="I45" s="195"/>
      <c r="J45" s="7"/>
      <c r="K45" s="7"/>
      <c r="L45" s="7"/>
      <c r="M45" s="4"/>
      <c r="N45" s="4"/>
    </row>
    <row r="46" spans="1:14" ht="66.75" customHeight="1" x14ac:dyDescent="0.25">
      <c r="A46" s="196"/>
      <c r="B46" s="154"/>
      <c r="C46" s="146"/>
      <c r="D46" s="52" t="s">
        <v>8</v>
      </c>
      <c r="E46" s="58"/>
      <c r="F46" s="58"/>
      <c r="G46" s="58"/>
      <c r="H46" s="58"/>
      <c r="I46" s="195"/>
      <c r="J46" s="7"/>
      <c r="K46" s="7"/>
      <c r="L46" s="7"/>
      <c r="M46" s="4"/>
      <c r="N46" s="4"/>
    </row>
    <row r="47" spans="1:14" ht="15" hidden="1" customHeight="1" x14ac:dyDescent="0.25">
      <c r="A47" s="196"/>
      <c r="B47" s="154"/>
      <c r="C47" s="147"/>
      <c r="D47" s="55" t="s">
        <v>10</v>
      </c>
      <c r="E47" s="58">
        <f>E44</f>
        <v>6761008</v>
      </c>
      <c r="F47" s="58">
        <f>F44</f>
        <v>8820703</v>
      </c>
      <c r="G47" s="58">
        <f>G44</f>
        <v>8820703</v>
      </c>
      <c r="H47" s="58"/>
      <c r="I47" s="195"/>
      <c r="J47" s="7"/>
      <c r="K47" s="7"/>
      <c r="L47" s="7"/>
      <c r="M47" s="4"/>
      <c r="N47" s="4"/>
    </row>
    <row r="48" spans="1:14" ht="55.5" customHeight="1" x14ac:dyDescent="0.25">
      <c r="A48" s="59"/>
      <c r="B48" s="60"/>
      <c r="C48" s="61"/>
      <c r="D48" s="55" t="s">
        <v>10</v>
      </c>
      <c r="E48" s="58">
        <f>E44</f>
        <v>6761008</v>
      </c>
      <c r="F48" s="58">
        <f>F44</f>
        <v>8820703</v>
      </c>
      <c r="G48" s="58">
        <f>G44</f>
        <v>8820703</v>
      </c>
      <c r="H48" s="58">
        <f>H44</f>
        <v>8820703</v>
      </c>
      <c r="I48" s="62"/>
      <c r="J48" s="7"/>
      <c r="K48" s="7"/>
      <c r="L48" s="7"/>
      <c r="M48" s="4"/>
      <c r="N48" s="4"/>
    </row>
    <row r="49" spans="1:14" ht="26.25" customHeight="1" x14ac:dyDescent="0.25">
      <c r="A49" s="170" t="s">
        <v>27</v>
      </c>
      <c r="B49" s="116" t="s">
        <v>67</v>
      </c>
      <c r="C49" s="119" t="s">
        <v>93</v>
      </c>
      <c r="D49" s="52" t="s">
        <v>4</v>
      </c>
      <c r="E49" s="58"/>
      <c r="F49" s="58"/>
      <c r="G49" s="58"/>
      <c r="H49" s="58"/>
      <c r="I49" s="116">
        <v>6</v>
      </c>
      <c r="J49" s="7"/>
      <c r="K49" s="7"/>
      <c r="L49" s="7"/>
      <c r="M49" s="4"/>
      <c r="N49" s="4"/>
    </row>
    <row r="50" spans="1:14" ht="26.25" customHeight="1" x14ac:dyDescent="0.25">
      <c r="A50" s="199"/>
      <c r="B50" s="123"/>
      <c r="C50" s="146"/>
      <c r="D50" s="52" t="s">
        <v>5</v>
      </c>
      <c r="E50" s="58"/>
      <c r="F50" s="58"/>
      <c r="G50" s="58"/>
      <c r="H50" s="58"/>
      <c r="I50" s="123"/>
      <c r="J50" s="7"/>
      <c r="K50" s="7"/>
      <c r="L50" s="7"/>
      <c r="M50" s="4"/>
      <c r="N50" s="4"/>
    </row>
    <row r="51" spans="1:14" ht="26.25" customHeight="1" x14ac:dyDescent="0.25">
      <c r="A51" s="199"/>
      <c r="B51" s="123"/>
      <c r="C51" s="146"/>
      <c r="D51" s="52" t="s">
        <v>6</v>
      </c>
      <c r="E51" s="57">
        <v>306960</v>
      </c>
      <c r="F51" s="57">
        <v>507000</v>
      </c>
      <c r="G51" s="57">
        <v>507000</v>
      </c>
      <c r="H51" s="57">
        <v>507000</v>
      </c>
      <c r="I51" s="123"/>
      <c r="J51" s="7"/>
      <c r="K51" s="7"/>
      <c r="L51" s="7"/>
      <c r="M51" s="4"/>
      <c r="N51" s="4"/>
    </row>
    <row r="52" spans="1:14" ht="26.25" customHeight="1" x14ac:dyDescent="0.25">
      <c r="A52" s="199"/>
      <c r="B52" s="123"/>
      <c r="C52" s="146"/>
      <c r="D52" s="52" t="s">
        <v>7</v>
      </c>
      <c r="E52" s="58"/>
      <c r="F52" s="58"/>
      <c r="G52" s="58"/>
      <c r="H52" s="58"/>
      <c r="I52" s="123"/>
      <c r="J52" s="7"/>
      <c r="K52" s="7"/>
      <c r="L52" s="7"/>
      <c r="M52" s="4"/>
      <c r="N52" s="4"/>
    </row>
    <row r="53" spans="1:14" ht="16.5" customHeight="1" x14ac:dyDescent="0.25">
      <c r="A53" s="199"/>
      <c r="B53" s="123"/>
      <c r="C53" s="146"/>
      <c r="D53" s="52" t="s">
        <v>8</v>
      </c>
      <c r="E53" s="58"/>
      <c r="F53" s="58"/>
      <c r="G53" s="58"/>
      <c r="H53" s="58"/>
      <c r="I53" s="123"/>
      <c r="J53" s="7"/>
      <c r="K53" s="7"/>
      <c r="L53" s="7"/>
      <c r="M53" s="4"/>
      <c r="N53" s="4"/>
    </row>
    <row r="54" spans="1:14" ht="27" customHeight="1" x14ac:dyDescent="0.25">
      <c r="A54" s="200"/>
      <c r="B54" s="124"/>
      <c r="C54" s="147"/>
      <c r="D54" s="55" t="s">
        <v>10</v>
      </c>
      <c r="E54" s="58">
        <f t="shared" ref="E54:G54" si="0">E51</f>
        <v>306960</v>
      </c>
      <c r="F54" s="58">
        <f t="shared" si="0"/>
        <v>507000</v>
      </c>
      <c r="G54" s="58">
        <f t="shared" si="0"/>
        <v>507000</v>
      </c>
      <c r="H54" s="58">
        <f>H51</f>
        <v>507000</v>
      </c>
      <c r="I54" s="124"/>
      <c r="J54" s="7"/>
      <c r="K54" s="7"/>
      <c r="L54" s="7"/>
      <c r="M54" s="4"/>
      <c r="N54" s="4"/>
    </row>
    <row r="55" spans="1:14" ht="27" customHeight="1" x14ac:dyDescent="0.25">
      <c r="A55" s="203" t="s">
        <v>74</v>
      </c>
      <c r="B55" s="189" t="s">
        <v>70</v>
      </c>
      <c r="C55" s="192" t="s">
        <v>97</v>
      </c>
      <c r="D55" s="63" t="s">
        <v>4</v>
      </c>
      <c r="E55" s="64">
        <v>664468</v>
      </c>
      <c r="F55" s="64">
        <v>584981</v>
      </c>
      <c r="G55" s="64">
        <v>0</v>
      </c>
      <c r="H55" s="64">
        <v>0</v>
      </c>
      <c r="I55" s="116">
        <v>7</v>
      </c>
      <c r="J55" s="7"/>
      <c r="K55" s="7"/>
      <c r="L55" s="7"/>
      <c r="M55" s="4"/>
      <c r="N55" s="4"/>
    </row>
    <row r="56" spans="1:14" ht="27.75" customHeight="1" x14ac:dyDescent="0.25">
      <c r="A56" s="204"/>
      <c r="B56" s="190"/>
      <c r="C56" s="193"/>
      <c r="D56" s="63" t="s">
        <v>5</v>
      </c>
      <c r="E56" s="64">
        <v>0</v>
      </c>
      <c r="F56" s="64">
        <v>0</v>
      </c>
      <c r="G56" s="64">
        <v>0</v>
      </c>
      <c r="H56" s="64">
        <v>0</v>
      </c>
      <c r="I56" s="123"/>
      <c r="J56" s="7"/>
      <c r="K56" s="7"/>
      <c r="L56" s="7"/>
      <c r="M56" s="4"/>
      <c r="N56" s="4"/>
    </row>
    <row r="57" spans="1:14" ht="27.75" customHeight="1" x14ac:dyDescent="0.25">
      <c r="A57" s="204"/>
      <c r="B57" s="190"/>
      <c r="C57" s="193"/>
      <c r="D57" s="63" t="s">
        <v>6</v>
      </c>
      <c r="E57" s="64">
        <v>6711.8</v>
      </c>
      <c r="F57" s="64">
        <v>5908.9</v>
      </c>
      <c r="G57" s="64">
        <v>0</v>
      </c>
      <c r="H57" s="64">
        <v>0</v>
      </c>
      <c r="I57" s="123"/>
      <c r="J57" s="7"/>
      <c r="K57" s="7"/>
      <c r="L57" s="7"/>
      <c r="M57" s="4"/>
      <c r="N57" s="4"/>
    </row>
    <row r="58" spans="1:14" ht="27" customHeight="1" x14ac:dyDescent="0.25">
      <c r="A58" s="204"/>
      <c r="B58" s="190"/>
      <c r="C58" s="193"/>
      <c r="D58" s="63" t="s">
        <v>7</v>
      </c>
      <c r="E58" s="65"/>
      <c r="F58" s="65"/>
      <c r="G58" s="65"/>
      <c r="H58" s="65"/>
      <c r="I58" s="123"/>
      <c r="J58" s="7"/>
      <c r="K58" s="7"/>
      <c r="L58" s="7"/>
      <c r="M58" s="4"/>
      <c r="N58" s="4"/>
    </row>
    <row r="59" spans="1:14" ht="24" customHeight="1" x14ac:dyDescent="0.25">
      <c r="A59" s="204"/>
      <c r="B59" s="190"/>
      <c r="C59" s="193"/>
      <c r="D59" s="63" t="s">
        <v>8</v>
      </c>
      <c r="E59" s="65"/>
      <c r="F59" s="65"/>
      <c r="G59" s="65"/>
      <c r="H59" s="65"/>
      <c r="I59" s="123"/>
      <c r="J59" s="7"/>
      <c r="K59" s="7"/>
      <c r="L59" s="7"/>
      <c r="M59" s="4"/>
      <c r="N59" s="4"/>
    </row>
    <row r="60" spans="1:14" ht="58.5" customHeight="1" x14ac:dyDescent="0.25">
      <c r="A60" s="205"/>
      <c r="B60" s="191"/>
      <c r="C60" s="194"/>
      <c r="D60" s="66" t="s">
        <v>10</v>
      </c>
      <c r="E60" s="65">
        <f>E55+E56+E57</f>
        <v>671179.8</v>
      </c>
      <c r="F60" s="65">
        <f>F55+F56+F57</f>
        <v>590889.9</v>
      </c>
      <c r="G60" s="65">
        <f>G55+G56+G57</f>
        <v>0</v>
      </c>
      <c r="H60" s="65">
        <f>H55+H56+H57</f>
        <v>0</v>
      </c>
      <c r="I60" s="124"/>
      <c r="J60" s="7"/>
      <c r="K60" s="7"/>
      <c r="L60" s="7"/>
      <c r="M60" s="4"/>
      <c r="N60" s="4"/>
    </row>
    <row r="61" spans="1:14" ht="28.5" customHeight="1" x14ac:dyDescent="0.25">
      <c r="A61" s="142" t="s">
        <v>81</v>
      </c>
      <c r="B61" s="207" t="s">
        <v>95</v>
      </c>
      <c r="C61" s="209" t="s">
        <v>97</v>
      </c>
      <c r="D61" s="67" t="s">
        <v>4</v>
      </c>
      <c r="E61" s="68">
        <v>0</v>
      </c>
      <c r="F61" s="68">
        <v>0</v>
      </c>
      <c r="G61" s="68">
        <v>0</v>
      </c>
      <c r="H61" s="68">
        <v>0</v>
      </c>
      <c r="I61" s="125">
        <v>8</v>
      </c>
      <c r="J61" s="7"/>
      <c r="K61" s="7"/>
      <c r="L61" s="7"/>
      <c r="M61" s="4"/>
      <c r="N61" s="4"/>
    </row>
    <row r="62" spans="1:14" ht="32.25" customHeight="1" x14ac:dyDescent="0.25">
      <c r="A62" s="206"/>
      <c r="B62" s="208"/>
      <c r="C62" s="145"/>
      <c r="D62" s="67" t="s">
        <v>5</v>
      </c>
      <c r="E62" s="68"/>
      <c r="F62" s="68"/>
      <c r="G62" s="68"/>
      <c r="H62" s="68"/>
      <c r="I62" s="123"/>
      <c r="J62" s="7"/>
      <c r="K62" s="7"/>
      <c r="L62" s="7"/>
      <c r="M62" s="4"/>
      <c r="N62" s="4"/>
    </row>
    <row r="63" spans="1:14" ht="27.75" customHeight="1" x14ac:dyDescent="0.25">
      <c r="A63" s="206"/>
      <c r="B63" s="208"/>
      <c r="C63" s="145"/>
      <c r="D63" s="67" t="s">
        <v>6</v>
      </c>
      <c r="E63" s="68">
        <v>0</v>
      </c>
      <c r="F63" s="68">
        <v>1361983.84</v>
      </c>
      <c r="G63" s="68">
        <v>0</v>
      </c>
      <c r="H63" s="68">
        <v>0</v>
      </c>
      <c r="I63" s="123"/>
      <c r="J63" s="7"/>
      <c r="K63" s="7"/>
      <c r="L63" s="7"/>
      <c r="M63" s="4"/>
      <c r="N63" s="4"/>
    </row>
    <row r="64" spans="1:14" ht="29.25" customHeight="1" x14ac:dyDescent="0.25">
      <c r="A64" s="206"/>
      <c r="B64" s="208"/>
      <c r="C64" s="145"/>
      <c r="D64" s="67" t="s">
        <v>7</v>
      </c>
      <c r="E64" s="69"/>
      <c r="F64" s="69"/>
      <c r="G64" s="69"/>
      <c r="H64" s="69"/>
      <c r="I64" s="123"/>
      <c r="J64" s="7"/>
      <c r="K64" s="7"/>
      <c r="L64" s="7"/>
      <c r="M64" s="4"/>
      <c r="N64" s="4"/>
    </row>
    <row r="65" spans="1:17" ht="30" customHeight="1" x14ac:dyDescent="0.25">
      <c r="A65" s="206"/>
      <c r="B65" s="208"/>
      <c r="C65" s="145"/>
      <c r="D65" s="67" t="s">
        <v>8</v>
      </c>
      <c r="E65" s="69"/>
      <c r="F65" s="69"/>
      <c r="G65" s="69"/>
      <c r="H65" s="69"/>
      <c r="I65" s="123"/>
      <c r="J65" s="7"/>
      <c r="K65" s="7"/>
      <c r="L65" s="7"/>
      <c r="M65" s="4"/>
      <c r="N65" s="4"/>
    </row>
    <row r="66" spans="1:17" ht="140.25" customHeight="1" x14ac:dyDescent="0.25">
      <c r="A66" s="206"/>
      <c r="B66" s="208"/>
      <c r="C66" s="145"/>
      <c r="D66" s="70" t="s">
        <v>10</v>
      </c>
      <c r="E66" s="69">
        <f>E63+E61</f>
        <v>0</v>
      </c>
      <c r="F66" s="69">
        <f t="shared" ref="F66" si="1">F63</f>
        <v>1361983.84</v>
      </c>
      <c r="G66" s="69">
        <f>G61+G63</f>
        <v>0</v>
      </c>
      <c r="H66" s="69">
        <f>H61+H63</f>
        <v>0</v>
      </c>
      <c r="I66" s="124"/>
      <c r="J66" s="7"/>
      <c r="K66" s="7"/>
      <c r="L66" s="7"/>
      <c r="M66" s="4"/>
      <c r="N66" s="4"/>
    </row>
    <row r="67" spans="1:17" ht="31.5" customHeight="1" x14ac:dyDescent="0.25">
      <c r="A67" s="210" t="s">
        <v>115</v>
      </c>
      <c r="B67" s="207" t="s">
        <v>117</v>
      </c>
      <c r="C67" s="209" t="str">
        <f t="shared" ref="C67:C74" si="2">$C$61</f>
        <v>Администрация Брянского района, Отдел архитектуры</v>
      </c>
      <c r="D67" s="67" t="s">
        <v>4</v>
      </c>
      <c r="E67" s="68">
        <v>0</v>
      </c>
      <c r="F67" s="69"/>
      <c r="G67" s="69"/>
      <c r="H67" s="69"/>
      <c r="I67" s="125">
        <v>9</v>
      </c>
      <c r="J67" s="7"/>
      <c r="K67" s="7"/>
      <c r="L67" s="7"/>
      <c r="M67" s="4"/>
      <c r="N67" s="4"/>
    </row>
    <row r="68" spans="1:17" ht="26.25" customHeight="1" x14ac:dyDescent="0.25">
      <c r="A68" s="211"/>
      <c r="B68" s="123"/>
      <c r="C68" s="146"/>
      <c r="D68" s="67" t="s">
        <v>5</v>
      </c>
      <c r="E68" s="68">
        <v>0</v>
      </c>
      <c r="F68" s="69"/>
      <c r="G68" s="69"/>
      <c r="H68" s="69"/>
      <c r="I68" s="123"/>
      <c r="J68" s="7"/>
      <c r="K68" s="7"/>
      <c r="L68" s="7"/>
      <c r="M68" s="4"/>
      <c r="N68" s="4"/>
    </row>
    <row r="69" spans="1:17" ht="27" customHeight="1" x14ac:dyDescent="0.25">
      <c r="A69" s="211"/>
      <c r="B69" s="123"/>
      <c r="C69" s="146"/>
      <c r="D69" s="67" t="s">
        <v>6</v>
      </c>
      <c r="E69" s="68">
        <v>1350000</v>
      </c>
      <c r="F69" s="68">
        <v>1550000</v>
      </c>
      <c r="G69" s="68">
        <v>1550000</v>
      </c>
      <c r="H69" s="68">
        <v>1550000</v>
      </c>
      <c r="I69" s="123"/>
      <c r="J69" s="7"/>
      <c r="K69" s="7"/>
      <c r="L69" s="7"/>
      <c r="M69" s="4"/>
      <c r="N69" s="4"/>
    </row>
    <row r="70" spans="1:17" ht="28.5" customHeight="1" x14ac:dyDescent="0.25">
      <c r="A70" s="211"/>
      <c r="B70" s="123"/>
      <c r="C70" s="146"/>
      <c r="D70" s="67" t="s">
        <v>7</v>
      </c>
      <c r="E70" s="69"/>
      <c r="F70" s="69"/>
      <c r="G70" s="69"/>
      <c r="H70" s="69"/>
      <c r="I70" s="123"/>
      <c r="J70" s="7"/>
      <c r="K70" s="7"/>
      <c r="L70" s="7"/>
      <c r="M70" s="4"/>
      <c r="N70" s="4"/>
    </row>
    <row r="71" spans="1:17" ht="31.5" customHeight="1" x14ac:dyDescent="0.25">
      <c r="A71" s="211"/>
      <c r="B71" s="123"/>
      <c r="C71" s="146"/>
      <c r="D71" s="67" t="s">
        <v>8</v>
      </c>
      <c r="E71" s="69"/>
      <c r="F71" s="69"/>
      <c r="G71" s="69"/>
      <c r="H71" s="69"/>
      <c r="I71" s="123"/>
      <c r="J71" s="7"/>
      <c r="K71" s="7"/>
      <c r="L71" s="7"/>
      <c r="M71" s="4"/>
      <c r="N71" s="4"/>
    </row>
    <row r="72" spans="1:17" ht="24.75" customHeight="1" x14ac:dyDescent="0.25">
      <c r="A72" s="211"/>
      <c r="B72" s="123"/>
      <c r="C72" s="146"/>
      <c r="D72" s="212" t="s">
        <v>10</v>
      </c>
      <c r="E72" s="214">
        <f>E67+E68+E69</f>
        <v>1350000</v>
      </c>
      <c r="F72" s="214">
        <f>F69</f>
        <v>1550000</v>
      </c>
      <c r="G72" s="214">
        <f>G69</f>
        <v>1550000</v>
      </c>
      <c r="H72" s="214">
        <f>H69</f>
        <v>1550000</v>
      </c>
      <c r="I72" s="123"/>
      <c r="J72" s="7"/>
      <c r="K72" s="7"/>
      <c r="L72" s="7"/>
      <c r="M72" s="4"/>
      <c r="N72" s="4"/>
    </row>
    <row r="73" spans="1:17" ht="89.25" customHeight="1" x14ac:dyDescent="0.25">
      <c r="A73" s="211"/>
      <c r="B73" s="124"/>
      <c r="C73" s="147"/>
      <c r="D73" s="213"/>
      <c r="E73" s="147"/>
      <c r="F73" s="147"/>
      <c r="G73" s="147"/>
      <c r="H73" s="147"/>
      <c r="I73" s="124"/>
      <c r="J73" s="7"/>
      <c r="K73" s="7"/>
      <c r="L73" s="7"/>
      <c r="M73" s="4"/>
      <c r="N73" s="4"/>
      <c r="Q73" s="32"/>
    </row>
    <row r="74" spans="1:17" ht="33" customHeight="1" x14ac:dyDescent="0.25">
      <c r="A74" s="71" t="s">
        <v>116</v>
      </c>
      <c r="B74" s="208" t="s">
        <v>108</v>
      </c>
      <c r="C74" s="145" t="str">
        <f t="shared" si="2"/>
        <v>Администрация Брянского района, Отдел архитектуры</v>
      </c>
      <c r="D74" s="72" t="s">
        <v>4</v>
      </c>
      <c r="E74" s="73"/>
      <c r="F74" s="73"/>
      <c r="G74" s="73"/>
      <c r="H74" s="73"/>
      <c r="I74" s="123">
        <v>10</v>
      </c>
      <c r="J74" s="7"/>
      <c r="K74" s="7"/>
      <c r="L74" s="7"/>
      <c r="M74" s="4"/>
      <c r="N74" s="4"/>
    </row>
    <row r="75" spans="1:17" ht="27" customHeight="1" x14ac:dyDescent="0.25">
      <c r="A75" s="71"/>
      <c r="B75" s="123"/>
      <c r="C75" s="146"/>
      <c r="D75" s="67" t="s">
        <v>5</v>
      </c>
      <c r="E75" s="69"/>
      <c r="F75" s="69"/>
      <c r="G75" s="69"/>
      <c r="H75" s="69"/>
      <c r="I75" s="123"/>
      <c r="J75" s="7"/>
      <c r="K75" s="7"/>
      <c r="L75" s="7"/>
      <c r="M75" s="4"/>
      <c r="N75" s="4"/>
    </row>
    <row r="76" spans="1:17" ht="31.5" customHeight="1" x14ac:dyDescent="0.25">
      <c r="A76" s="71"/>
      <c r="B76" s="123"/>
      <c r="C76" s="146"/>
      <c r="D76" s="67" t="s">
        <v>6</v>
      </c>
      <c r="E76" s="68">
        <v>585000</v>
      </c>
      <c r="F76" s="68">
        <v>40000</v>
      </c>
      <c r="G76" s="68">
        <v>40000</v>
      </c>
      <c r="H76" s="68">
        <v>40000</v>
      </c>
      <c r="I76" s="123"/>
      <c r="J76" s="7"/>
      <c r="K76" s="7"/>
      <c r="L76" s="7"/>
      <c r="M76" s="4"/>
      <c r="N76" s="4"/>
    </row>
    <row r="77" spans="1:17" ht="31.5" customHeight="1" x14ac:dyDescent="0.25">
      <c r="A77" s="71"/>
      <c r="B77" s="123"/>
      <c r="C77" s="146"/>
      <c r="D77" s="67" t="s">
        <v>7</v>
      </c>
      <c r="E77" s="69"/>
      <c r="F77" s="69"/>
      <c r="G77" s="69"/>
      <c r="H77" s="69"/>
      <c r="I77" s="123"/>
      <c r="J77" s="7"/>
      <c r="K77" s="7"/>
      <c r="L77" s="7"/>
      <c r="M77" s="4"/>
      <c r="N77" s="4"/>
    </row>
    <row r="78" spans="1:17" ht="25.5" customHeight="1" x14ac:dyDescent="0.25">
      <c r="A78" s="71"/>
      <c r="B78" s="123"/>
      <c r="C78" s="146"/>
      <c r="D78" s="67" t="s">
        <v>8</v>
      </c>
      <c r="E78" s="69"/>
      <c r="F78" s="69"/>
      <c r="G78" s="69"/>
      <c r="H78" s="69"/>
      <c r="I78" s="123"/>
      <c r="J78" s="7"/>
      <c r="K78" s="7"/>
      <c r="L78" s="7"/>
      <c r="M78" s="4"/>
      <c r="N78" s="4"/>
    </row>
    <row r="79" spans="1:17" ht="31.5" customHeight="1" x14ac:dyDescent="0.25">
      <c r="A79" s="71"/>
      <c r="B79" s="124"/>
      <c r="C79" s="147"/>
      <c r="D79" s="70" t="s">
        <v>10</v>
      </c>
      <c r="E79" s="69">
        <f>E76</f>
        <v>585000</v>
      </c>
      <c r="F79" s="69">
        <f>F76</f>
        <v>40000</v>
      </c>
      <c r="G79" s="69">
        <f>G76</f>
        <v>40000</v>
      </c>
      <c r="H79" s="69">
        <f>H76</f>
        <v>40000</v>
      </c>
      <c r="I79" s="124"/>
      <c r="J79" s="7"/>
      <c r="K79" s="7"/>
      <c r="L79" s="7"/>
      <c r="M79" s="4"/>
      <c r="N79" s="4"/>
    </row>
    <row r="80" spans="1:17" ht="31.5" customHeight="1" x14ac:dyDescent="0.25">
      <c r="A80" s="142" t="s">
        <v>118</v>
      </c>
      <c r="B80" s="116" t="s">
        <v>119</v>
      </c>
      <c r="C80" s="145" t="str">
        <f t="shared" ref="C80:C86" si="3">$C$61</f>
        <v>Администрация Брянского района, Отдел архитектуры</v>
      </c>
      <c r="D80" s="72" t="s">
        <v>4</v>
      </c>
      <c r="E80" s="69"/>
      <c r="F80" s="69"/>
      <c r="G80" s="69"/>
      <c r="H80" s="69"/>
      <c r="I80" s="125">
        <v>11</v>
      </c>
      <c r="J80" s="7"/>
      <c r="K80" s="7"/>
      <c r="L80" s="7"/>
      <c r="M80" s="4"/>
      <c r="N80" s="4"/>
    </row>
    <row r="81" spans="1:14" ht="31.5" customHeight="1" x14ac:dyDescent="0.25">
      <c r="A81" s="143"/>
      <c r="B81" s="140"/>
      <c r="C81" s="146"/>
      <c r="D81" s="67" t="s">
        <v>5</v>
      </c>
      <c r="E81" s="69"/>
      <c r="F81" s="69"/>
      <c r="G81" s="69"/>
      <c r="H81" s="69"/>
      <c r="I81" s="126"/>
      <c r="J81" s="7"/>
      <c r="K81" s="7"/>
      <c r="L81" s="7"/>
      <c r="M81" s="4"/>
      <c r="N81" s="4"/>
    </row>
    <row r="82" spans="1:14" ht="31.5" customHeight="1" x14ac:dyDescent="0.25">
      <c r="A82" s="143"/>
      <c r="B82" s="140"/>
      <c r="C82" s="146"/>
      <c r="D82" s="67" t="s">
        <v>6</v>
      </c>
      <c r="E82" s="69"/>
      <c r="F82" s="68">
        <v>409000</v>
      </c>
      <c r="G82" s="68">
        <v>409000</v>
      </c>
      <c r="H82" s="68">
        <v>409000</v>
      </c>
      <c r="I82" s="126"/>
      <c r="J82" s="7"/>
      <c r="K82" s="7"/>
      <c r="L82" s="7"/>
      <c r="M82" s="4"/>
      <c r="N82" s="4"/>
    </row>
    <row r="83" spans="1:14" ht="31.5" customHeight="1" x14ac:dyDescent="0.25">
      <c r="A83" s="143"/>
      <c r="B83" s="140"/>
      <c r="C83" s="146"/>
      <c r="D83" s="67" t="s">
        <v>7</v>
      </c>
      <c r="E83" s="69"/>
      <c r="F83" s="69"/>
      <c r="G83" s="69"/>
      <c r="H83" s="69"/>
      <c r="I83" s="126"/>
      <c r="J83" s="7"/>
      <c r="K83" s="7"/>
      <c r="L83" s="7"/>
      <c r="M83" s="4"/>
      <c r="N83" s="4"/>
    </row>
    <row r="84" spans="1:14" ht="31.5" customHeight="1" x14ac:dyDescent="0.25">
      <c r="A84" s="143"/>
      <c r="B84" s="140"/>
      <c r="C84" s="146"/>
      <c r="D84" s="67" t="s">
        <v>8</v>
      </c>
      <c r="E84" s="69"/>
      <c r="F84" s="69"/>
      <c r="G84" s="69"/>
      <c r="H84" s="69"/>
      <c r="I84" s="126"/>
      <c r="J84" s="7"/>
      <c r="K84" s="7"/>
      <c r="L84" s="7"/>
      <c r="M84" s="4"/>
      <c r="N84" s="4"/>
    </row>
    <row r="85" spans="1:14" ht="31.5" customHeight="1" x14ac:dyDescent="0.25">
      <c r="A85" s="144"/>
      <c r="B85" s="141"/>
      <c r="C85" s="147"/>
      <c r="D85" s="70" t="s">
        <v>10</v>
      </c>
      <c r="E85" s="69"/>
      <c r="F85" s="69">
        <f>F82</f>
        <v>409000</v>
      </c>
      <c r="G85" s="69">
        <f>G82</f>
        <v>409000</v>
      </c>
      <c r="H85" s="69">
        <f>H82</f>
        <v>409000</v>
      </c>
      <c r="I85" s="127"/>
      <c r="J85" s="7"/>
      <c r="K85" s="7"/>
      <c r="L85" s="7"/>
      <c r="M85" s="4"/>
      <c r="N85" s="4"/>
    </row>
    <row r="86" spans="1:14" ht="31.5" customHeight="1" x14ac:dyDescent="0.25">
      <c r="A86" s="142" t="s">
        <v>120</v>
      </c>
      <c r="B86" s="148" t="s">
        <v>121</v>
      </c>
      <c r="C86" s="145" t="str">
        <f t="shared" si="3"/>
        <v>Администрация Брянского района, Отдел архитектуры</v>
      </c>
      <c r="D86" s="72" t="s">
        <v>4</v>
      </c>
      <c r="E86" s="69"/>
      <c r="F86" s="69"/>
      <c r="G86" s="69"/>
      <c r="H86" s="69"/>
      <c r="I86" s="125">
        <v>12</v>
      </c>
      <c r="J86" s="7"/>
      <c r="K86" s="7"/>
      <c r="L86" s="7"/>
      <c r="M86" s="4"/>
      <c r="N86" s="4"/>
    </row>
    <row r="87" spans="1:14" ht="31.5" customHeight="1" x14ac:dyDescent="0.25">
      <c r="A87" s="143"/>
      <c r="B87" s="149"/>
      <c r="C87" s="146"/>
      <c r="D87" s="67" t="s">
        <v>5</v>
      </c>
      <c r="E87" s="69"/>
      <c r="F87" s="69"/>
      <c r="G87" s="69"/>
      <c r="H87" s="69"/>
      <c r="I87" s="126"/>
      <c r="J87" s="7"/>
      <c r="K87" s="7"/>
      <c r="L87" s="7"/>
      <c r="M87" s="4"/>
      <c r="N87" s="4"/>
    </row>
    <row r="88" spans="1:14" ht="31.5" customHeight="1" x14ac:dyDescent="0.25">
      <c r="A88" s="143"/>
      <c r="B88" s="149"/>
      <c r="C88" s="146"/>
      <c r="D88" s="67" t="s">
        <v>6</v>
      </c>
      <c r="E88" s="68">
        <v>455272</v>
      </c>
      <c r="F88" s="68">
        <v>505968</v>
      </c>
      <c r="G88" s="68">
        <v>505968</v>
      </c>
      <c r="H88" s="68">
        <v>505968</v>
      </c>
      <c r="I88" s="126"/>
      <c r="J88" s="7"/>
      <c r="K88" s="7"/>
      <c r="L88" s="7"/>
      <c r="M88" s="4"/>
      <c r="N88" s="4"/>
    </row>
    <row r="89" spans="1:14" ht="31.5" customHeight="1" x14ac:dyDescent="0.25">
      <c r="A89" s="143"/>
      <c r="B89" s="149"/>
      <c r="C89" s="146"/>
      <c r="D89" s="67" t="s">
        <v>7</v>
      </c>
      <c r="E89" s="69"/>
      <c r="F89" s="69"/>
      <c r="G89" s="69"/>
      <c r="H89" s="69"/>
      <c r="I89" s="126"/>
      <c r="J89" s="7"/>
      <c r="K89" s="7"/>
      <c r="L89" s="7"/>
      <c r="M89" s="4"/>
      <c r="N89" s="4"/>
    </row>
    <row r="90" spans="1:14" ht="31.5" customHeight="1" x14ac:dyDescent="0.25">
      <c r="A90" s="143"/>
      <c r="B90" s="149"/>
      <c r="C90" s="146"/>
      <c r="D90" s="67" t="s">
        <v>8</v>
      </c>
      <c r="E90" s="69"/>
      <c r="F90" s="69"/>
      <c r="G90" s="69"/>
      <c r="H90" s="69"/>
      <c r="I90" s="126"/>
      <c r="J90" s="7"/>
      <c r="K90" s="7"/>
      <c r="L90" s="7"/>
      <c r="M90" s="4"/>
      <c r="N90" s="4"/>
    </row>
    <row r="91" spans="1:14" ht="31.5" customHeight="1" x14ac:dyDescent="0.25">
      <c r="A91" s="144"/>
      <c r="B91" s="150"/>
      <c r="C91" s="147"/>
      <c r="D91" s="70" t="s">
        <v>10</v>
      </c>
      <c r="E91" s="69">
        <f>E88</f>
        <v>455272</v>
      </c>
      <c r="F91" s="69">
        <f>F88</f>
        <v>505968</v>
      </c>
      <c r="G91" s="69">
        <f>G88</f>
        <v>505968</v>
      </c>
      <c r="H91" s="69">
        <f>H88</f>
        <v>505968</v>
      </c>
      <c r="I91" s="127"/>
      <c r="J91" s="7"/>
      <c r="K91" s="7"/>
      <c r="L91" s="7"/>
      <c r="M91" s="4"/>
      <c r="N91" s="4"/>
    </row>
    <row r="92" spans="1:14" ht="38.25" customHeight="1" x14ac:dyDescent="0.25">
      <c r="A92" s="113"/>
      <c r="B92" s="197" t="s">
        <v>41</v>
      </c>
      <c r="C92" s="198"/>
      <c r="D92" s="52" t="s">
        <v>4</v>
      </c>
      <c r="E92" s="57">
        <f>E24+E30+E36+E42+E49+E55+E61</f>
        <v>664468</v>
      </c>
      <c r="F92" s="57">
        <f>F24+F30+F36+F42+F49+F55+F61</f>
        <v>584981</v>
      </c>
      <c r="G92" s="57">
        <f>G24+G30+G36+G42+G49+G55+G61</f>
        <v>0</v>
      </c>
      <c r="H92" s="57">
        <f>H24+H30+H36+H42+H49+H55+H61+H67+H74</f>
        <v>0</v>
      </c>
      <c r="I92" s="201"/>
      <c r="J92" s="7"/>
      <c r="K92" s="7"/>
      <c r="L92" s="7"/>
      <c r="M92" s="4"/>
      <c r="N92" s="4"/>
    </row>
    <row r="93" spans="1:14" ht="26.25" customHeight="1" x14ac:dyDescent="0.25">
      <c r="A93" s="114"/>
      <c r="B93" s="154"/>
      <c r="C93" s="198"/>
      <c r="D93" s="52" t="s">
        <v>5</v>
      </c>
      <c r="E93" s="57">
        <f>E25+E31+E37+E43+E43+E50+E56+E62</f>
        <v>0</v>
      </c>
      <c r="F93" s="57">
        <f>F25+F31+F37+F43+F43+F50+F56+F62</f>
        <v>0</v>
      </c>
      <c r="G93" s="57">
        <f>G25+G31+G37+G43+G50+G56+G62</f>
        <v>0</v>
      </c>
      <c r="H93" s="57">
        <f>H25+H37+H43+H50+H56+H62+H68+H75</f>
        <v>0</v>
      </c>
      <c r="I93" s="202"/>
      <c r="J93" s="7"/>
      <c r="K93" s="7"/>
      <c r="L93" s="7"/>
      <c r="M93" s="4"/>
      <c r="N93" s="4"/>
    </row>
    <row r="94" spans="1:14" ht="25.5" customHeight="1" x14ac:dyDescent="0.25">
      <c r="A94" s="114"/>
      <c r="B94" s="154"/>
      <c r="C94" s="198"/>
      <c r="D94" s="52" t="s">
        <v>6</v>
      </c>
      <c r="E94" s="54">
        <f>E26+E32+E38+E44+E51+E57+E63+E69+E76</f>
        <v>70324095.799999997</v>
      </c>
      <c r="F94" s="54">
        <f>F26+F32+F38+F44+F51+F57+F63+F69+F76+F82+F88</f>
        <v>103686444.74000001</v>
      </c>
      <c r="G94" s="54">
        <f>G26+G32+G38+G44+G51+G57+G63+G69+G76+G82+G88</f>
        <v>102318552</v>
      </c>
      <c r="H94" s="54">
        <f>H26+H32+H38+H44+H51+H57+H63+H69+H76+H82+H88</f>
        <v>102318552</v>
      </c>
      <c r="I94" s="202"/>
      <c r="J94" s="7"/>
      <c r="K94" s="7"/>
      <c r="L94" s="7"/>
      <c r="M94" s="4"/>
      <c r="N94" s="4"/>
    </row>
    <row r="95" spans="1:14" ht="25.5" customHeight="1" x14ac:dyDescent="0.25">
      <c r="A95" s="114"/>
      <c r="B95" s="154"/>
      <c r="C95" s="198"/>
      <c r="D95" s="52" t="s">
        <v>7</v>
      </c>
      <c r="E95" s="58"/>
      <c r="F95" s="58"/>
      <c r="G95" s="58"/>
      <c r="H95" s="58"/>
      <c r="I95" s="202"/>
      <c r="J95" s="7"/>
      <c r="K95" s="7"/>
      <c r="L95" s="7"/>
      <c r="M95" s="4"/>
      <c r="N95" s="4"/>
    </row>
    <row r="96" spans="1:14" ht="27.75" customHeight="1" x14ac:dyDescent="0.25">
      <c r="A96" s="114"/>
      <c r="B96" s="154"/>
      <c r="C96" s="198"/>
      <c r="D96" s="52" t="s">
        <v>8</v>
      </c>
      <c r="E96" s="58"/>
      <c r="F96" s="58"/>
      <c r="G96" s="58"/>
      <c r="H96" s="58"/>
      <c r="I96" s="202"/>
      <c r="J96" s="7"/>
      <c r="K96" s="7"/>
      <c r="L96" s="7"/>
      <c r="M96" s="4"/>
      <c r="N96" s="4"/>
    </row>
    <row r="97" spans="1:32" ht="18.75" customHeight="1" x14ac:dyDescent="0.25">
      <c r="A97" s="115"/>
      <c r="B97" s="154"/>
      <c r="C97" s="198"/>
      <c r="D97" s="55" t="s">
        <v>10</v>
      </c>
      <c r="E97" s="58">
        <f>E92+E93+E94</f>
        <v>70988563.799999997</v>
      </c>
      <c r="F97" s="58">
        <f>F92+F93+F94</f>
        <v>104271425.74000001</v>
      </c>
      <c r="G97" s="58">
        <f>G92+G93+G94</f>
        <v>102318552</v>
      </c>
      <c r="H97" s="58">
        <f>H92+H93+H94</f>
        <v>102318552</v>
      </c>
      <c r="I97" s="202"/>
      <c r="J97" s="7"/>
      <c r="K97" s="7"/>
      <c r="L97" s="7"/>
      <c r="M97" s="4"/>
      <c r="N97" s="4"/>
    </row>
    <row r="98" spans="1:32" ht="31.5" customHeight="1" x14ac:dyDescent="0.25">
      <c r="A98" s="217" t="s">
        <v>122</v>
      </c>
      <c r="B98" s="227"/>
      <c r="C98" s="227"/>
      <c r="D98" s="227"/>
      <c r="E98" s="227"/>
      <c r="F98" s="227"/>
      <c r="G98" s="227"/>
      <c r="H98" s="227"/>
      <c r="I98" s="228"/>
      <c r="J98" s="15"/>
      <c r="K98" s="16"/>
      <c r="L98" s="17"/>
      <c r="M98" s="18"/>
      <c r="N98" s="19"/>
      <c r="O98" s="20"/>
      <c r="P98" s="20"/>
      <c r="Q98" s="21"/>
      <c r="R98" s="22"/>
      <c r="S98" s="23"/>
      <c r="T98" s="23"/>
      <c r="U98" s="23"/>
      <c r="V98" s="24"/>
      <c r="W98" s="24"/>
      <c r="X98" s="25"/>
      <c r="Y98" s="25"/>
      <c r="Z98" s="25"/>
      <c r="AA98" s="25"/>
      <c r="AB98" s="25"/>
    </row>
    <row r="99" spans="1:32" ht="0.75" hidden="1" customHeight="1" x14ac:dyDescent="0.25">
      <c r="A99" s="229"/>
      <c r="B99" s="230"/>
      <c r="C99" s="230"/>
      <c r="D99" s="230"/>
      <c r="E99" s="230"/>
      <c r="F99" s="230"/>
      <c r="G99" s="230"/>
      <c r="H99" s="230"/>
      <c r="I99" s="231"/>
      <c r="J99" s="13"/>
      <c r="K99" s="26"/>
      <c r="L99" s="17"/>
      <c r="M99" s="18"/>
      <c r="N99" s="19"/>
      <c r="O99" s="20"/>
      <c r="P99" s="20"/>
      <c r="Q99" s="21"/>
      <c r="R99" s="22"/>
      <c r="S99" s="226" t="s">
        <v>15</v>
      </c>
      <c r="T99" s="244" t="s">
        <v>12</v>
      </c>
      <c r="U99" s="215" t="s">
        <v>13</v>
      </c>
      <c r="V99" s="28" t="s">
        <v>4</v>
      </c>
      <c r="W99" s="19"/>
      <c r="X99" s="29"/>
      <c r="Y99" s="29"/>
      <c r="Z99" s="30"/>
      <c r="AA99" s="216" t="s">
        <v>16</v>
      </c>
      <c r="AB99" s="23"/>
      <c r="AC99" s="7"/>
      <c r="AD99" s="7"/>
      <c r="AE99" s="4"/>
      <c r="AF99" s="4"/>
    </row>
    <row r="100" spans="1:32" ht="16.5" hidden="1" customHeight="1" x14ac:dyDescent="0.25">
      <c r="A100" s="229"/>
      <c r="B100" s="230"/>
      <c r="C100" s="230"/>
      <c r="D100" s="230"/>
      <c r="E100" s="230"/>
      <c r="F100" s="230"/>
      <c r="G100" s="230"/>
      <c r="H100" s="230"/>
      <c r="I100" s="231"/>
      <c r="J100" s="13"/>
      <c r="K100" s="26"/>
      <c r="L100" s="17"/>
      <c r="M100" s="18"/>
      <c r="N100" s="19"/>
      <c r="O100" s="20"/>
      <c r="P100" s="20"/>
      <c r="Q100" s="21"/>
      <c r="R100" s="22"/>
      <c r="S100" s="226"/>
      <c r="T100" s="244"/>
      <c r="U100" s="215"/>
      <c r="V100" s="28" t="s">
        <v>5</v>
      </c>
      <c r="W100" s="19"/>
      <c r="X100" s="29"/>
      <c r="Y100" s="29"/>
      <c r="Z100" s="30"/>
      <c r="AA100" s="216"/>
      <c r="AB100" s="23"/>
      <c r="AC100" s="7"/>
      <c r="AD100" s="7"/>
      <c r="AE100" s="4"/>
      <c r="AF100" s="4"/>
    </row>
    <row r="101" spans="1:32" ht="25.5" hidden="1" customHeight="1" x14ac:dyDescent="0.25">
      <c r="A101" s="229"/>
      <c r="B101" s="230"/>
      <c r="C101" s="230"/>
      <c r="D101" s="230"/>
      <c r="E101" s="230"/>
      <c r="F101" s="230"/>
      <c r="G101" s="230"/>
      <c r="H101" s="230"/>
      <c r="I101" s="231"/>
      <c r="J101" s="13"/>
      <c r="K101" s="26"/>
      <c r="L101" s="17"/>
      <c r="M101" s="18"/>
      <c r="N101" s="19"/>
      <c r="O101" s="20"/>
      <c r="P101" s="20"/>
      <c r="Q101" s="21"/>
      <c r="R101" s="22"/>
      <c r="S101" s="226"/>
      <c r="T101" s="244"/>
      <c r="U101" s="215"/>
      <c r="V101" s="28" t="s">
        <v>6</v>
      </c>
      <c r="W101" s="30"/>
      <c r="X101" s="29">
        <v>5742703</v>
      </c>
      <c r="Y101" s="29">
        <v>5742703</v>
      </c>
      <c r="Z101" s="30">
        <v>4358800</v>
      </c>
      <c r="AA101" s="216"/>
      <c r="AB101" s="23"/>
      <c r="AC101" s="7"/>
      <c r="AD101" s="7"/>
      <c r="AE101" s="4"/>
      <c r="AF101" s="4"/>
    </row>
    <row r="102" spans="1:32" ht="24.75" hidden="1" customHeight="1" x14ac:dyDescent="0.25">
      <c r="A102" s="229"/>
      <c r="B102" s="230"/>
      <c r="C102" s="230"/>
      <c r="D102" s="230"/>
      <c r="E102" s="230"/>
      <c r="F102" s="230"/>
      <c r="G102" s="230"/>
      <c r="H102" s="230"/>
      <c r="I102" s="231"/>
      <c r="J102" s="13"/>
      <c r="K102" s="26"/>
      <c r="L102" s="17"/>
      <c r="M102" s="18"/>
      <c r="N102" s="19"/>
      <c r="O102" s="20"/>
      <c r="P102" s="20"/>
      <c r="Q102" s="21"/>
      <c r="R102" s="22"/>
      <c r="S102" s="226"/>
      <c r="T102" s="244"/>
      <c r="U102" s="215"/>
      <c r="V102" s="28" t="s">
        <v>7</v>
      </c>
      <c r="W102" s="30"/>
      <c r="X102" s="29"/>
      <c r="Y102" s="29"/>
      <c r="Z102" s="30"/>
      <c r="AA102" s="216"/>
      <c r="AB102" s="23"/>
      <c r="AC102" s="7"/>
      <c r="AD102" s="7"/>
      <c r="AE102" s="4"/>
      <c r="AF102" s="4"/>
    </row>
    <row r="103" spans="1:32" ht="24" hidden="1" customHeight="1" x14ac:dyDescent="0.25">
      <c r="A103" s="232"/>
      <c r="B103" s="233"/>
      <c r="C103" s="233"/>
      <c r="D103" s="233"/>
      <c r="E103" s="233"/>
      <c r="F103" s="233"/>
      <c r="G103" s="233"/>
      <c r="H103" s="233"/>
      <c r="I103" s="234"/>
      <c r="J103" s="14"/>
      <c r="K103" s="27"/>
      <c r="L103" s="17"/>
      <c r="M103" s="18"/>
      <c r="N103" s="19"/>
      <c r="O103" s="20"/>
      <c r="P103" s="20"/>
      <c r="Q103" s="21"/>
      <c r="R103" s="22"/>
      <c r="S103" s="226"/>
      <c r="T103" s="244"/>
      <c r="U103" s="215"/>
      <c r="V103" s="28" t="s">
        <v>8</v>
      </c>
      <c r="W103" s="30">
        <f>SUM(X101:Z101)</f>
        <v>15844206</v>
      </c>
      <c r="X103" s="29"/>
      <c r="Y103" s="29"/>
      <c r="Z103" s="30"/>
      <c r="AA103" s="216"/>
      <c r="AB103" s="25"/>
    </row>
    <row r="104" spans="1:32" ht="26.25" customHeight="1" x14ac:dyDescent="0.25">
      <c r="A104" s="153" t="s">
        <v>28</v>
      </c>
      <c r="B104" s="154" t="s">
        <v>20</v>
      </c>
      <c r="C104" s="119" t="s">
        <v>11</v>
      </c>
      <c r="D104" s="52" t="s">
        <v>4</v>
      </c>
      <c r="E104" s="54">
        <v>641307</v>
      </c>
      <c r="F104" s="54">
        <v>766676</v>
      </c>
      <c r="G104" s="54">
        <v>766676</v>
      </c>
      <c r="H104" s="54">
        <v>766676</v>
      </c>
      <c r="I104" s="154">
        <v>13</v>
      </c>
      <c r="L104" s="25"/>
      <c r="M104" s="25"/>
      <c r="N104" s="25"/>
      <c r="O104" s="25"/>
      <c r="P104" s="25"/>
      <c r="Q104" s="25"/>
      <c r="R104" s="25"/>
      <c r="T104" s="25"/>
      <c r="U104" s="25"/>
      <c r="V104" s="25"/>
      <c r="W104" s="25"/>
      <c r="X104" s="25"/>
      <c r="Y104" s="25"/>
      <c r="Z104" s="25"/>
      <c r="AA104" s="25"/>
      <c r="AB104" s="25"/>
    </row>
    <row r="105" spans="1:32" ht="31.5" customHeight="1" x14ac:dyDescent="0.25">
      <c r="A105" s="196"/>
      <c r="B105" s="245"/>
      <c r="C105" s="120"/>
      <c r="D105" s="52" t="s">
        <v>5</v>
      </c>
      <c r="E105" s="58"/>
      <c r="F105" s="58"/>
      <c r="G105" s="58"/>
      <c r="H105" s="58"/>
      <c r="I105" s="154"/>
    </row>
    <row r="106" spans="1:32" ht="30.75" customHeight="1" x14ac:dyDescent="0.25">
      <c r="A106" s="196"/>
      <c r="B106" s="245"/>
      <c r="C106" s="120"/>
      <c r="D106" s="52" t="s">
        <v>6</v>
      </c>
      <c r="E106" s="58"/>
      <c r="F106" s="58"/>
      <c r="G106" s="58"/>
      <c r="H106" s="58"/>
      <c r="I106" s="154"/>
    </row>
    <row r="107" spans="1:32" ht="29.25" customHeight="1" x14ac:dyDescent="0.25">
      <c r="A107" s="196"/>
      <c r="B107" s="245"/>
      <c r="C107" s="120"/>
      <c r="D107" s="52" t="s">
        <v>7</v>
      </c>
      <c r="E107" s="58"/>
      <c r="F107" s="58"/>
      <c r="G107" s="58"/>
      <c r="H107" s="58"/>
      <c r="I107" s="154"/>
    </row>
    <row r="108" spans="1:32" ht="17.25" customHeight="1" x14ac:dyDescent="0.25">
      <c r="A108" s="196"/>
      <c r="B108" s="245"/>
      <c r="C108" s="120"/>
      <c r="D108" s="52" t="s">
        <v>8</v>
      </c>
      <c r="E108" s="58"/>
      <c r="F108" s="58"/>
      <c r="G108" s="58"/>
      <c r="H108" s="58"/>
      <c r="I108" s="154"/>
    </row>
    <row r="109" spans="1:32" ht="33" customHeight="1" x14ac:dyDescent="0.25">
      <c r="A109" s="196"/>
      <c r="B109" s="245"/>
      <c r="C109" s="121"/>
      <c r="D109" s="55" t="s">
        <v>10</v>
      </c>
      <c r="E109" s="56">
        <f>E104</f>
        <v>641307</v>
      </c>
      <c r="F109" s="56">
        <f>F104</f>
        <v>766676</v>
      </c>
      <c r="G109" s="56">
        <f>G104</f>
        <v>766676</v>
      </c>
      <c r="H109" s="56">
        <f>H104</f>
        <v>766676</v>
      </c>
      <c r="I109" s="154"/>
    </row>
    <row r="110" spans="1:32" ht="33.75" customHeight="1" x14ac:dyDescent="0.25">
      <c r="A110" s="153" t="s">
        <v>29</v>
      </c>
      <c r="B110" s="154" t="s">
        <v>79</v>
      </c>
      <c r="C110" s="119" t="s">
        <v>11</v>
      </c>
      <c r="D110" s="52" t="s">
        <v>4</v>
      </c>
      <c r="E110" s="54">
        <v>2565428</v>
      </c>
      <c r="F110" s="54">
        <v>3066904</v>
      </c>
      <c r="G110" s="54">
        <v>3066904</v>
      </c>
      <c r="H110" s="54">
        <v>3066904</v>
      </c>
      <c r="I110" s="154">
        <v>14</v>
      </c>
    </row>
    <row r="111" spans="1:32" ht="31.5" customHeight="1" x14ac:dyDescent="0.25">
      <c r="A111" s="196"/>
      <c r="B111" s="154"/>
      <c r="C111" s="120"/>
      <c r="D111" s="52" t="s">
        <v>5</v>
      </c>
      <c r="E111" s="58"/>
      <c r="F111" s="58"/>
      <c r="G111" s="58"/>
      <c r="H111" s="58"/>
      <c r="I111" s="154"/>
    </row>
    <row r="112" spans="1:32" ht="26.25" customHeight="1" x14ac:dyDescent="0.25">
      <c r="A112" s="196"/>
      <c r="B112" s="154"/>
      <c r="C112" s="120"/>
      <c r="D112" s="52" t="s">
        <v>6</v>
      </c>
      <c r="E112" s="58"/>
      <c r="F112" s="58"/>
      <c r="G112" s="58"/>
      <c r="H112" s="58"/>
      <c r="I112" s="154"/>
    </row>
    <row r="113" spans="1:9" ht="33" customHeight="1" x14ac:dyDescent="0.25">
      <c r="A113" s="196"/>
      <c r="B113" s="154"/>
      <c r="C113" s="120"/>
      <c r="D113" s="52" t="s">
        <v>7</v>
      </c>
      <c r="E113" s="58"/>
      <c r="F113" s="58"/>
      <c r="G113" s="58"/>
      <c r="H113" s="58"/>
      <c r="I113" s="154"/>
    </row>
    <row r="114" spans="1:9" ht="28.5" customHeight="1" x14ac:dyDescent="0.25">
      <c r="A114" s="196"/>
      <c r="B114" s="154"/>
      <c r="C114" s="120"/>
      <c r="D114" s="52" t="s">
        <v>8</v>
      </c>
      <c r="E114" s="58"/>
      <c r="F114" s="58"/>
      <c r="G114" s="58"/>
      <c r="H114" s="58"/>
      <c r="I114" s="154"/>
    </row>
    <row r="115" spans="1:9" ht="65.25" customHeight="1" x14ac:dyDescent="0.25">
      <c r="A115" s="196"/>
      <c r="B115" s="154"/>
      <c r="C115" s="121"/>
      <c r="D115" s="55" t="s">
        <v>10</v>
      </c>
      <c r="E115" s="56">
        <f t="shared" ref="E115:G115" si="4">E110</f>
        <v>2565428</v>
      </c>
      <c r="F115" s="56">
        <f t="shared" si="4"/>
        <v>3066904</v>
      </c>
      <c r="G115" s="56">
        <f t="shared" si="4"/>
        <v>3066904</v>
      </c>
      <c r="H115" s="56">
        <f>H110</f>
        <v>3066904</v>
      </c>
      <c r="I115" s="154"/>
    </row>
    <row r="116" spans="1:9" ht="36.75" customHeight="1" x14ac:dyDescent="0.25">
      <c r="A116" s="153" t="s">
        <v>30</v>
      </c>
      <c r="B116" s="154" t="s">
        <v>21</v>
      </c>
      <c r="C116" s="119" t="s">
        <v>11</v>
      </c>
      <c r="D116" s="52" t="s">
        <v>4</v>
      </c>
      <c r="E116" s="54">
        <v>3206535</v>
      </c>
      <c r="F116" s="54">
        <v>3833380</v>
      </c>
      <c r="G116" s="54">
        <v>3833380</v>
      </c>
      <c r="H116" s="54">
        <v>3833380</v>
      </c>
      <c r="I116" s="154">
        <v>15</v>
      </c>
    </row>
    <row r="117" spans="1:9" ht="42.75" customHeight="1" x14ac:dyDescent="0.25">
      <c r="A117" s="196"/>
      <c r="B117" s="154"/>
      <c r="C117" s="120"/>
      <c r="D117" s="52" t="s">
        <v>5</v>
      </c>
      <c r="E117" s="58"/>
      <c r="F117" s="58"/>
      <c r="G117" s="58"/>
      <c r="H117" s="58"/>
      <c r="I117" s="154"/>
    </row>
    <row r="118" spans="1:9" ht="27" customHeight="1" x14ac:dyDescent="0.25">
      <c r="A118" s="196"/>
      <c r="B118" s="154"/>
      <c r="C118" s="120"/>
      <c r="D118" s="52" t="s">
        <v>6</v>
      </c>
      <c r="E118" s="58"/>
      <c r="F118" s="58"/>
      <c r="G118" s="58"/>
      <c r="H118" s="58"/>
      <c r="I118" s="154"/>
    </row>
    <row r="119" spans="1:9" ht="23.25" customHeight="1" x14ac:dyDescent="0.25">
      <c r="A119" s="196"/>
      <c r="B119" s="154"/>
      <c r="C119" s="120"/>
      <c r="D119" s="52" t="s">
        <v>7</v>
      </c>
      <c r="E119" s="58"/>
      <c r="F119" s="58"/>
      <c r="G119" s="58"/>
      <c r="H119" s="58"/>
      <c r="I119" s="154"/>
    </row>
    <row r="120" spans="1:9" ht="15.75" customHeight="1" x14ac:dyDescent="0.25">
      <c r="A120" s="196"/>
      <c r="B120" s="154"/>
      <c r="C120" s="120"/>
      <c r="D120" s="52" t="s">
        <v>8</v>
      </c>
      <c r="E120" s="58"/>
      <c r="F120" s="58"/>
      <c r="G120" s="58"/>
      <c r="H120" s="58"/>
      <c r="I120" s="154"/>
    </row>
    <row r="121" spans="1:9" ht="20.25" customHeight="1" x14ac:dyDescent="0.25">
      <c r="A121" s="196"/>
      <c r="B121" s="154"/>
      <c r="C121" s="121"/>
      <c r="D121" s="55" t="s">
        <v>10</v>
      </c>
      <c r="E121" s="56">
        <f t="shared" ref="E121:G121" si="5">E116</f>
        <v>3206535</v>
      </c>
      <c r="F121" s="56">
        <f t="shared" si="5"/>
        <v>3833380</v>
      </c>
      <c r="G121" s="56">
        <f t="shared" si="5"/>
        <v>3833380</v>
      </c>
      <c r="H121" s="56">
        <f>H116</f>
        <v>3833380</v>
      </c>
      <c r="I121" s="154"/>
    </row>
    <row r="122" spans="1:9" ht="30" customHeight="1" x14ac:dyDescent="0.25">
      <c r="A122" s="153" t="s">
        <v>31</v>
      </c>
      <c r="B122" s="154" t="s">
        <v>56</v>
      </c>
      <c r="C122" s="119" t="s">
        <v>98</v>
      </c>
      <c r="D122" s="52" t="s">
        <v>4</v>
      </c>
      <c r="E122" s="57"/>
      <c r="F122" s="57"/>
      <c r="G122" s="57"/>
      <c r="H122" s="57"/>
      <c r="I122" s="154">
        <v>16</v>
      </c>
    </row>
    <row r="123" spans="1:9" ht="28.5" customHeight="1" x14ac:dyDescent="0.25">
      <c r="A123" s="196"/>
      <c r="B123" s="154"/>
      <c r="C123" s="120"/>
      <c r="D123" s="52" t="s">
        <v>5</v>
      </c>
      <c r="E123" s="45">
        <v>30133</v>
      </c>
      <c r="F123" s="45">
        <v>171252</v>
      </c>
      <c r="G123" s="45">
        <v>26544</v>
      </c>
      <c r="H123" s="45">
        <v>28720</v>
      </c>
      <c r="I123" s="154"/>
    </row>
    <row r="124" spans="1:9" ht="32.25" customHeight="1" x14ac:dyDescent="0.25">
      <c r="A124" s="196"/>
      <c r="B124" s="154"/>
      <c r="C124" s="120"/>
      <c r="D124" s="52" t="s">
        <v>6</v>
      </c>
      <c r="E124" s="58"/>
      <c r="F124" s="58"/>
      <c r="G124" s="58"/>
      <c r="H124" s="58"/>
      <c r="I124" s="154"/>
    </row>
    <row r="125" spans="1:9" ht="27" customHeight="1" x14ac:dyDescent="0.25">
      <c r="A125" s="196"/>
      <c r="B125" s="154"/>
      <c r="C125" s="120"/>
      <c r="D125" s="52" t="s">
        <v>7</v>
      </c>
      <c r="E125" s="58"/>
      <c r="F125" s="58"/>
      <c r="G125" s="58"/>
      <c r="H125" s="58"/>
      <c r="I125" s="154"/>
    </row>
    <row r="126" spans="1:9" ht="15.75" customHeight="1" x14ac:dyDescent="0.25">
      <c r="A126" s="196"/>
      <c r="B126" s="154"/>
      <c r="C126" s="120"/>
      <c r="D126" s="52" t="s">
        <v>8</v>
      </c>
      <c r="E126" s="58"/>
      <c r="F126" s="58"/>
      <c r="G126" s="58"/>
      <c r="H126" s="58"/>
      <c r="I126" s="154"/>
    </row>
    <row r="127" spans="1:9" ht="45" customHeight="1" x14ac:dyDescent="0.25">
      <c r="A127" s="196"/>
      <c r="B127" s="154"/>
      <c r="C127" s="121"/>
      <c r="D127" s="55" t="s">
        <v>10</v>
      </c>
      <c r="E127" s="58">
        <f>E123</f>
        <v>30133</v>
      </c>
      <c r="F127" s="58">
        <f>F123</f>
        <v>171252</v>
      </c>
      <c r="G127" s="58">
        <f>G123</f>
        <v>26544</v>
      </c>
      <c r="H127" s="58">
        <f>H123</f>
        <v>28720</v>
      </c>
      <c r="I127" s="154"/>
    </row>
    <row r="128" spans="1:9" ht="25.5" customHeight="1" x14ac:dyDescent="0.25">
      <c r="A128" s="153"/>
      <c r="B128" s="197" t="s">
        <v>44</v>
      </c>
      <c r="C128" s="198"/>
      <c r="D128" s="52" t="s">
        <v>4</v>
      </c>
      <c r="E128" s="54">
        <f>E116+E104+E110</f>
        <v>6413270</v>
      </c>
      <c r="F128" s="54">
        <f>F116+F104+F110</f>
        <v>7666960</v>
      </c>
      <c r="G128" s="54">
        <f>G116+G110+G104</f>
        <v>7666960</v>
      </c>
      <c r="H128" s="54">
        <f>H104+H110+H116+H122</f>
        <v>7666960</v>
      </c>
      <c r="I128" s="171"/>
    </row>
    <row r="129" spans="1:14" ht="25.5" customHeight="1" x14ac:dyDescent="0.25">
      <c r="A129" s="153"/>
      <c r="B129" s="154"/>
      <c r="C129" s="198"/>
      <c r="D129" s="52" t="s">
        <v>5</v>
      </c>
      <c r="E129" s="57">
        <f>E105+E111+E117+E123</f>
        <v>30133</v>
      </c>
      <c r="F129" s="57">
        <f>F105+F111+F117+F123</f>
        <v>171252</v>
      </c>
      <c r="G129" s="57">
        <f>G105+G117+G123</f>
        <v>26544</v>
      </c>
      <c r="H129" s="57">
        <f>H105+H111+H117+H123</f>
        <v>28720</v>
      </c>
      <c r="I129" s="245"/>
    </row>
    <row r="130" spans="1:14" ht="30.75" customHeight="1" x14ac:dyDescent="0.25">
      <c r="A130" s="153"/>
      <c r="B130" s="154"/>
      <c r="C130" s="198"/>
      <c r="D130" s="52" t="s">
        <v>6</v>
      </c>
      <c r="E130" s="57"/>
      <c r="F130" s="57"/>
      <c r="G130" s="57"/>
      <c r="H130" s="57"/>
      <c r="I130" s="245"/>
    </row>
    <row r="131" spans="1:14" ht="24" x14ac:dyDescent="0.25">
      <c r="A131" s="153"/>
      <c r="B131" s="154"/>
      <c r="C131" s="198"/>
      <c r="D131" s="52" t="s">
        <v>7</v>
      </c>
      <c r="E131" s="58"/>
      <c r="F131" s="58"/>
      <c r="G131" s="58"/>
      <c r="H131" s="58"/>
      <c r="I131" s="245"/>
    </row>
    <row r="132" spans="1:14" ht="18" customHeight="1" x14ac:dyDescent="0.25">
      <c r="A132" s="153"/>
      <c r="B132" s="154"/>
      <c r="C132" s="198"/>
      <c r="D132" s="52" t="s">
        <v>8</v>
      </c>
      <c r="E132" s="58"/>
      <c r="F132" s="58"/>
      <c r="G132" s="58"/>
      <c r="H132" s="58"/>
      <c r="I132" s="245"/>
    </row>
    <row r="133" spans="1:14" ht="43.5" customHeight="1" x14ac:dyDescent="0.25">
      <c r="A133" s="153"/>
      <c r="B133" s="154"/>
      <c r="C133" s="198"/>
      <c r="D133" s="55" t="s">
        <v>10</v>
      </c>
      <c r="E133" s="58">
        <f>E128+E129</f>
        <v>6443403</v>
      </c>
      <c r="F133" s="58">
        <f>F128+F129</f>
        <v>7838212</v>
      </c>
      <c r="G133" s="58">
        <f>G128+G129</f>
        <v>7693504</v>
      </c>
      <c r="H133" s="58">
        <f>H128+H129</f>
        <v>7695680</v>
      </c>
      <c r="I133" s="245"/>
    </row>
    <row r="134" spans="1:14" ht="14.25" customHeight="1" x14ac:dyDescent="0.25">
      <c r="A134" s="235" t="s">
        <v>32</v>
      </c>
      <c r="B134" s="236"/>
      <c r="C134" s="236"/>
      <c r="D134" s="236"/>
      <c r="E134" s="236"/>
      <c r="F134" s="236"/>
      <c r="G134" s="236"/>
      <c r="H134" s="236"/>
      <c r="I134" s="237"/>
    </row>
    <row r="135" spans="1:14" ht="18" customHeight="1" x14ac:dyDescent="0.25">
      <c r="A135" s="238"/>
      <c r="B135" s="239"/>
      <c r="C135" s="239"/>
      <c r="D135" s="239"/>
      <c r="E135" s="239"/>
      <c r="F135" s="239"/>
      <c r="G135" s="239"/>
      <c r="H135" s="239"/>
      <c r="I135" s="240"/>
    </row>
    <row r="136" spans="1:14" ht="0.75" hidden="1" customHeight="1" x14ac:dyDescent="0.25">
      <c r="A136" s="238"/>
      <c r="B136" s="239"/>
      <c r="C136" s="239"/>
      <c r="D136" s="239"/>
      <c r="E136" s="239"/>
      <c r="F136" s="239"/>
      <c r="G136" s="239"/>
      <c r="H136" s="239"/>
      <c r="I136" s="240"/>
      <c r="J136" s="5"/>
      <c r="K136" s="5"/>
      <c r="L136" s="5"/>
      <c r="M136" s="4"/>
      <c r="N136" s="4"/>
    </row>
    <row r="137" spans="1:14" ht="15" hidden="1" customHeight="1" x14ac:dyDescent="0.25">
      <c r="A137" s="238"/>
      <c r="B137" s="239"/>
      <c r="C137" s="239"/>
      <c r="D137" s="239"/>
      <c r="E137" s="239"/>
      <c r="F137" s="239"/>
      <c r="G137" s="239"/>
      <c r="H137" s="239"/>
      <c r="I137" s="240"/>
      <c r="J137" s="5"/>
      <c r="K137" s="5"/>
      <c r="L137" s="5"/>
      <c r="M137" s="4"/>
      <c r="N137" s="4"/>
    </row>
    <row r="138" spans="1:14" ht="22.5" hidden="1" customHeight="1" x14ac:dyDescent="0.25">
      <c r="A138" s="238"/>
      <c r="B138" s="239"/>
      <c r="C138" s="239"/>
      <c r="D138" s="239"/>
      <c r="E138" s="239"/>
      <c r="F138" s="239"/>
      <c r="G138" s="239"/>
      <c r="H138" s="239"/>
      <c r="I138" s="240"/>
      <c r="J138" s="5"/>
      <c r="K138" s="5"/>
      <c r="L138" s="5"/>
      <c r="M138" s="4"/>
      <c r="N138" s="4"/>
    </row>
    <row r="139" spans="1:14" ht="15" hidden="1" customHeight="1" x14ac:dyDescent="0.25">
      <c r="A139" s="241"/>
      <c r="B139" s="242"/>
      <c r="C139" s="242"/>
      <c r="D139" s="242"/>
      <c r="E139" s="242"/>
      <c r="F139" s="242"/>
      <c r="G139" s="242"/>
      <c r="H139" s="242"/>
      <c r="I139" s="243"/>
      <c r="J139" s="5"/>
      <c r="K139" s="5"/>
      <c r="L139" s="5"/>
      <c r="M139" s="4"/>
      <c r="N139" s="4"/>
    </row>
    <row r="140" spans="1:14" ht="25.5" customHeight="1" x14ac:dyDescent="0.25">
      <c r="A140" s="153" t="s">
        <v>33</v>
      </c>
      <c r="B140" s="262" t="s">
        <v>57</v>
      </c>
      <c r="C140" s="119" t="s">
        <v>99</v>
      </c>
      <c r="D140" s="52" t="s">
        <v>4</v>
      </c>
      <c r="E140" s="57"/>
      <c r="F140" s="57"/>
      <c r="G140" s="57"/>
      <c r="H140" s="57"/>
      <c r="I140" s="122">
        <v>17</v>
      </c>
      <c r="J140" s="5"/>
      <c r="K140" s="5"/>
      <c r="L140" s="5"/>
      <c r="M140" s="4"/>
      <c r="N140" s="4"/>
    </row>
    <row r="141" spans="1:14" ht="27" customHeight="1" x14ac:dyDescent="0.25">
      <c r="A141" s="153"/>
      <c r="B141" s="262"/>
      <c r="C141" s="120"/>
      <c r="D141" s="52" t="s">
        <v>5</v>
      </c>
      <c r="E141" s="57"/>
      <c r="F141" s="57"/>
      <c r="G141" s="57"/>
      <c r="H141" s="57"/>
      <c r="I141" s="151"/>
      <c r="J141" s="5"/>
      <c r="K141" s="5"/>
      <c r="L141" s="5"/>
      <c r="M141" s="4"/>
      <c r="N141" s="4"/>
    </row>
    <row r="142" spans="1:14" ht="26.25" customHeight="1" x14ac:dyDescent="0.25">
      <c r="A142" s="153"/>
      <c r="B142" s="262"/>
      <c r="C142" s="120"/>
      <c r="D142" s="52" t="s">
        <v>6</v>
      </c>
      <c r="E142" s="57">
        <v>16871473</v>
      </c>
      <c r="F142" s="57">
        <v>21173072</v>
      </c>
      <c r="G142" s="57">
        <v>21173072</v>
      </c>
      <c r="H142" s="57">
        <v>21173072</v>
      </c>
      <c r="I142" s="151"/>
      <c r="J142" s="5"/>
      <c r="K142" s="5"/>
      <c r="L142" s="5"/>
      <c r="M142" s="4"/>
      <c r="N142" s="4"/>
    </row>
    <row r="143" spans="1:14" ht="27" customHeight="1" x14ac:dyDescent="0.25">
      <c r="A143" s="153"/>
      <c r="B143" s="262"/>
      <c r="C143" s="120"/>
      <c r="D143" s="52" t="s">
        <v>7</v>
      </c>
      <c r="E143" s="57"/>
      <c r="F143" s="57"/>
      <c r="G143" s="57"/>
      <c r="H143" s="57"/>
      <c r="I143" s="151"/>
      <c r="J143" s="5"/>
      <c r="K143" s="5"/>
      <c r="L143" s="5"/>
      <c r="M143" s="4"/>
      <c r="N143" s="4"/>
    </row>
    <row r="144" spans="1:14" ht="19.5" customHeight="1" x14ac:dyDescent="0.25">
      <c r="A144" s="153"/>
      <c r="B144" s="262"/>
      <c r="C144" s="120"/>
      <c r="D144" s="52" t="s">
        <v>8</v>
      </c>
      <c r="E144" s="57"/>
      <c r="F144" s="57"/>
      <c r="G144" s="57"/>
      <c r="H144" s="57"/>
      <c r="I144" s="151"/>
      <c r="J144" s="5"/>
      <c r="K144" s="5"/>
      <c r="L144" s="5"/>
      <c r="M144" s="4"/>
      <c r="N144" s="4"/>
    </row>
    <row r="145" spans="1:14" ht="22.5" customHeight="1" x14ac:dyDescent="0.25">
      <c r="A145" s="153"/>
      <c r="B145" s="262"/>
      <c r="C145" s="121"/>
      <c r="D145" s="55" t="s">
        <v>10</v>
      </c>
      <c r="E145" s="58">
        <f>E142</f>
        <v>16871473</v>
      </c>
      <c r="F145" s="58">
        <f>F142</f>
        <v>21173072</v>
      </c>
      <c r="G145" s="58">
        <f>G142</f>
        <v>21173072</v>
      </c>
      <c r="H145" s="58">
        <f>H142</f>
        <v>21173072</v>
      </c>
      <c r="I145" s="152"/>
      <c r="J145" s="5"/>
      <c r="K145" s="5"/>
      <c r="L145" s="5"/>
      <c r="M145" s="4"/>
      <c r="N145" s="4"/>
    </row>
    <row r="146" spans="1:14" ht="23.25" customHeight="1" x14ac:dyDescent="0.25">
      <c r="A146" s="217" t="s">
        <v>65</v>
      </c>
      <c r="B146" s="218"/>
      <c r="C146" s="218"/>
      <c r="D146" s="218"/>
      <c r="E146" s="218"/>
      <c r="F146" s="218"/>
      <c r="G146" s="218"/>
      <c r="H146" s="218"/>
      <c r="I146" s="219"/>
      <c r="J146" s="7"/>
      <c r="K146" s="7"/>
      <c r="L146" s="7"/>
      <c r="M146" s="4"/>
      <c r="N146" s="4"/>
    </row>
    <row r="147" spans="1:14" ht="4.5" hidden="1" customHeight="1" x14ac:dyDescent="0.25">
      <c r="A147" s="220"/>
      <c r="B147" s="221"/>
      <c r="C147" s="221"/>
      <c r="D147" s="221"/>
      <c r="E147" s="221"/>
      <c r="F147" s="221"/>
      <c r="G147" s="221"/>
      <c r="H147" s="221"/>
      <c r="I147" s="222"/>
      <c r="J147" s="7"/>
      <c r="K147" s="7"/>
      <c r="L147" s="7"/>
      <c r="M147" s="4"/>
      <c r="N147" s="4"/>
    </row>
    <row r="148" spans="1:14" ht="40.5" hidden="1" customHeight="1" x14ac:dyDescent="0.25">
      <c r="A148" s="220"/>
      <c r="B148" s="221"/>
      <c r="C148" s="221"/>
      <c r="D148" s="221"/>
      <c r="E148" s="221"/>
      <c r="F148" s="221"/>
      <c r="G148" s="221"/>
      <c r="H148" s="221"/>
      <c r="I148" s="222"/>
      <c r="J148" s="7"/>
      <c r="K148" s="7"/>
      <c r="L148" s="7"/>
      <c r="M148" s="4"/>
      <c r="N148" s="4"/>
    </row>
    <row r="149" spans="1:14" ht="40.5" hidden="1" customHeight="1" x14ac:dyDescent="0.25">
      <c r="A149" s="220"/>
      <c r="B149" s="221"/>
      <c r="C149" s="221"/>
      <c r="D149" s="221"/>
      <c r="E149" s="221"/>
      <c r="F149" s="221"/>
      <c r="G149" s="221"/>
      <c r="H149" s="221"/>
      <c r="I149" s="222"/>
      <c r="J149" s="7"/>
      <c r="K149" s="7"/>
      <c r="L149" s="7"/>
      <c r="M149" s="4"/>
      <c r="N149" s="4"/>
    </row>
    <row r="150" spans="1:14" ht="40.5" hidden="1" customHeight="1" x14ac:dyDescent="0.25">
      <c r="A150" s="220"/>
      <c r="B150" s="221"/>
      <c r="C150" s="221"/>
      <c r="D150" s="221"/>
      <c r="E150" s="221"/>
      <c r="F150" s="221"/>
      <c r="G150" s="221"/>
      <c r="H150" s="221"/>
      <c r="I150" s="222"/>
      <c r="J150" s="7"/>
      <c r="K150" s="7"/>
      <c r="L150" s="7"/>
      <c r="M150" s="4"/>
      <c r="N150" s="4"/>
    </row>
    <row r="151" spans="1:14" ht="10.5" customHeight="1" x14ac:dyDescent="0.25">
      <c r="A151" s="223"/>
      <c r="B151" s="224"/>
      <c r="C151" s="224"/>
      <c r="D151" s="224"/>
      <c r="E151" s="224"/>
      <c r="F151" s="224"/>
      <c r="G151" s="224"/>
      <c r="H151" s="224"/>
      <c r="I151" s="225"/>
      <c r="J151" s="7"/>
      <c r="K151" s="7"/>
      <c r="L151" s="7"/>
      <c r="M151" s="4"/>
      <c r="N151" s="4"/>
    </row>
    <row r="152" spans="1:14" ht="27.75" customHeight="1" x14ac:dyDescent="0.25">
      <c r="A152" s="137" t="s">
        <v>22</v>
      </c>
      <c r="B152" s="171" t="s">
        <v>107</v>
      </c>
      <c r="C152" s="119" t="s">
        <v>100</v>
      </c>
      <c r="D152" s="52" t="s">
        <v>4</v>
      </c>
      <c r="E152" s="54">
        <v>787831.02</v>
      </c>
      <c r="F152" s="54">
        <v>1416414</v>
      </c>
      <c r="G152" s="54">
        <v>1416414</v>
      </c>
      <c r="H152" s="54">
        <v>1416414</v>
      </c>
      <c r="I152" s="122">
        <v>18</v>
      </c>
      <c r="J152" s="5"/>
      <c r="K152" s="5"/>
      <c r="L152" s="5"/>
      <c r="M152" s="4"/>
      <c r="N152" s="4"/>
    </row>
    <row r="153" spans="1:14" ht="27.75" customHeight="1" x14ac:dyDescent="0.25">
      <c r="A153" s="137"/>
      <c r="B153" s="171"/>
      <c r="C153" s="120"/>
      <c r="D153" s="52" t="s">
        <v>5</v>
      </c>
      <c r="E153" s="57"/>
      <c r="F153" s="57"/>
      <c r="G153" s="57"/>
      <c r="H153" s="57"/>
      <c r="I153" s="123"/>
      <c r="J153" s="5"/>
      <c r="K153" s="5"/>
      <c r="L153" s="5"/>
      <c r="M153" s="4"/>
      <c r="N153" s="4"/>
    </row>
    <row r="154" spans="1:14" ht="30" customHeight="1" x14ac:dyDescent="0.25">
      <c r="A154" s="137"/>
      <c r="B154" s="171"/>
      <c r="C154" s="120"/>
      <c r="D154" s="52" t="s">
        <v>6</v>
      </c>
      <c r="E154" s="57"/>
      <c r="F154" s="57"/>
      <c r="G154" s="57"/>
      <c r="H154" s="57"/>
      <c r="I154" s="123"/>
      <c r="J154" s="5"/>
      <c r="K154" s="5"/>
      <c r="L154" s="5"/>
      <c r="M154" s="4"/>
      <c r="N154" s="4"/>
    </row>
    <row r="155" spans="1:14" ht="32.25" customHeight="1" x14ac:dyDescent="0.25">
      <c r="A155" s="137"/>
      <c r="B155" s="171"/>
      <c r="C155" s="120"/>
      <c r="D155" s="52" t="s">
        <v>7</v>
      </c>
      <c r="E155" s="57"/>
      <c r="F155" s="57"/>
      <c r="G155" s="57"/>
      <c r="H155" s="57"/>
      <c r="I155" s="123"/>
      <c r="J155" s="5"/>
      <c r="K155" s="5"/>
      <c r="L155" s="5"/>
      <c r="M155" s="4"/>
      <c r="N155" s="4"/>
    </row>
    <row r="156" spans="1:14" ht="19.5" customHeight="1" x14ac:dyDescent="0.25">
      <c r="A156" s="137"/>
      <c r="B156" s="171"/>
      <c r="C156" s="120"/>
      <c r="D156" s="52" t="s">
        <v>8</v>
      </c>
      <c r="E156" s="57"/>
      <c r="F156" s="57"/>
      <c r="G156" s="57"/>
      <c r="H156" s="57"/>
      <c r="I156" s="123"/>
      <c r="J156" s="5"/>
      <c r="K156" s="5"/>
      <c r="L156" s="5"/>
      <c r="M156" s="4"/>
      <c r="N156" s="4"/>
    </row>
    <row r="157" spans="1:14" ht="179.25" customHeight="1" x14ac:dyDescent="0.25">
      <c r="A157" s="137"/>
      <c r="B157" s="171"/>
      <c r="C157" s="121"/>
      <c r="D157" s="55" t="s">
        <v>10</v>
      </c>
      <c r="E157" s="58">
        <f>E152</f>
        <v>787831.02</v>
      </c>
      <c r="F157" s="58">
        <f>F152</f>
        <v>1416414</v>
      </c>
      <c r="G157" s="58">
        <f>G152</f>
        <v>1416414</v>
      </c>
      <c r="H157" s="58">
        <f>H152</f>
        <v>1416414</v>
      </c>
      <c r="I157" s="124"/>
    </row>
    <row r="158" spans="1:14" ht="27.75" customHeight="1" x14ac:dyDescent="0.25">
      <c r="A158" s="153" t="s">
        <v>75</v>
      </c>
      <c r="B158" s="171" t="s">
        <v>14</v>
      </c>
      <c r="C158" s="119" t="s">
        <v>101</v>
      </c>
      <c r="D158" s="52" t="s">
        <v>4</v>
      </c>
      <c r="E158" s="57"/>
      <c r="F158" s="57"/>
      <c r="G158" s="57"/>
      <c r="H158" s="57"/>
      <c r="I158" s="122">
        <v>19</v>
      </c>
    </row>
    <row r="159" spans="1:14" ht="28.5" customHeight="1" x14ac:dyDescent="0.25">
      <c r="A159" s="153"/>
      <c r="B159" s="171"/>
      <c r="C159" s="120"/>
      <c r="D159" s="52" t="s">
        <v>5</v>
      </c>
      <c r="E159" s="57"/>
      <c r="F159" s="57"/>
      <c r="G159" s="57"/>
      <c r="H159" s="57"/>
      <c r="I159" s="151"/>
    </row>
    <row r="160" spans="1:14" ht="30" customHeight="1" x14ac:dyDescent="0.25">
      <c r="A160" s="153"/>
      <c r="B160" s="171"/>
      <c r="C160" s="120"/>
      <c r="D160" s="52" t="s">
        <v>6</v>
      </c>
      <c r="E160" s="57">
        <v>1363992</v>
      </c>
      <c r="F160" s="57">
        <v>1793316</v>
      </c>
      <c r="G160" s="57">
        <v>1793316</v>
      </c>
      <c r="H160" s="57">
        <v>1793316</v>
      </c>
      <c r="I160" s="151"/>
    </row>
    <row r="161" spans="1:9" ht="28.5" customHeight="1" x14ac:dyDescent="0.25">
      <c r="A161" s="153"/>
      <c r="B161" s="171"/>
      <c r="C161" s="120"/>
      <c r="D161" s="52" t="s">
        <v>7</v>
      </c>
      <c r="E161" s="57"/>
      <c r="F161" s="57"/>
      <c r="G161" s="57"/>
      <c r="H161" s="57"/>
      <c r="I161" s="151"/>
    </row>
    <row r="162" spans="1:9" ht="30.75" customHeight="1" x14ac:dyDescent="0.25">
      <c r="A162" s="153"/>
      <c r="B162" s="171"/>
      <c r="C162" s="120"/>
      <c r="D162" s="52" t="s">
        <v>8</v>
      </c>
      <c r="E162" s="57"/>
      <c r="F162" s="57"/>
      <c r="G162" s="57"/>
      <c r="H162" s="57"/>
      <c r="I162" s="151"/>
    </row>
    <row r="163" spans="1:9" ht="100.5" customHeight="1" x14ac:dyDescent="0.25">
      <c r="A163" s="153"/>
      <c r="B163" s="171"/>
      <c r="C163" s="121"/>
      <c r="D163" s="55" t="s">
        <v>10</v>
      </c>
      <c r="E163" s="58">
        <f>E160</f>
        <v>1363992</v>
      </c>
      <c r="F163" s="58">
        <f>F160</f>
        <v>1793316</v>
      </c>
      <c r="G163" s="58">
        <f>G160</f>
        <v>1793316</v>
      </c>
      <c r="H163" s="58">
        <f>H160</f>
        <v>1793316</v>
      </c>
      <c r="I163" s="152"/>
    </row>
    <row r="164" spans="1:9" ht="27" hidden="1" customHeight="1" x14ac:dyDescent="0.25">
      <c r="A164" s="271" t="s">
        <v>88</v>
      </c>
      <c r="B164" s="272" t="s">
        <v>82</v>
      </c>
      <c r="C164" s="134" t="s">
        <v>83</v>
      </c>
      <c r="D164" s="74" t="s">
        <v>4</v>
      </c>
      <c r="E164" s="75"/>
      <c r="F164" s="75"/>
      <c r="G164" s="75"/>
      <c r="H164" s="76"/>
      <c r="I164" s="122"/>
    </row>
    <row r="165" spans="1:9" ht="33" hidden="1" customHeight="1" x14ac:dyDescent="0.25">
      <c r="A165" s="271"/>
      <c r="B165" s="272"/>
      <c r="C165" s="138"/>
      <c r="D165" s="74" t="s">
        <v>5</v>
      </c>
      <c r="E165" s="75"/>
      <c r="F165" s="75"/>
      <c r="G165" s="75"/>
      <c r="H165" s="77"/>
      <c r="I165" s="123"/>
    </row>
    <row r="166" spans="1:9" ht="31.5" hidden="1" customHeight="1" x14ac:dyDescent="0.25">
      <c r="A166" s="271"/>
      <c r="B166" s="272"/>
      <c r="C166" s="138"/>
      <c r="D166" s="74" t="s">
        <v>6</v>
      </c>
      <c r="E166" s="78">
        <v>0</v>
      </c>
      <c r="F166" s="78">
        <v>0</v>
      </c>
      <c r="G166" s="78">
        <v>0</v>
      </c>
      <c r="H166" s="79"/>
      <c r="I166" s="123"/>
    </row>
    <row r="167" spans="1:9" ht="31.5" hidden="1" customHeight="1" x14ac:dyDescent="0.25">
      <c r="A167" s="271"/>
      <c r="B167" s="272"/>
      <c r="C167" s="138"/>
      <c r="D167" s="74" t="s">
        <v>7</v>
      </c>
      <c r="E167" s="75"/>
      <c r="F167" s="75"/>
      <c r="G167" s="75"/>
      <c r="H167" s="77"/>
      <c r="I167" s="123"/>
    </row>
    <row r="168" spans="1:9" ht="19.5" hidden="1" customHeight="1" x14ac:dyDescent="0.25">
      <c r="A168" s="271"/>
      <c r="B168" s="272"/>
      <c r="C168" s="138"/>
      <c r="D168" s="74" t="s">
        <v>8</v>
      </c>
      <c r="E168" s="75"/>
      <c r="F168" s="75"/>
      <c r="G168" s="75"/>
      <c r="H168" s="77"/>
      <c r="I168" s="123"/>
    </row>
    <row r="169" spans="1:9" ht="57" hidden="1" customHeight="1" x14ac:dyDescent="0.25">
      <c r="A169" s="271"/>
      <c r="B169" s="272"/>
      <c r="C169" s="139"/>
      <c r="D169" s="80" t="s">
        <v>10</v>
      </c>
      <c r="E169" s="81">
        <f>E166</f>
        <v>0</v>
      </c>
      <c r="F169" s="81">
        <f>F166</f>
        <v>0</v>
      </c>
      <c r="G169" s="81">
        <f>G166</f>
        <v>0</v>
      </c>
      <c r="H169" s="82"/>
      <c r="I169" s="124"/>
    </row>
    <row r="170" spans="1:9" ht="34.5" hidden="1" customHeight="1" x14ac:dyDescent="0.25">
      <c r="A170" s="128" t="s">
        <v>86</v>
      </c>
      <c r="B170" s="131" t="s">
        <v>84</v>
      </c>
      <c r="C170" s="134" t="s">
        <v>85</v>
      </c>
      <c r="D170" s="74" t="s">
        <v>4</v>
      </c>
      <c r="E170" s="81"/>
      <c r="F170" s="81"/>
      <c r="G170" s="81"/>
      <c r="H170" s="83"/>
      <c r="I170" s="122"/>
    </row>
    <row r="171" spans="1:9" ht="31.5" hidden="1" customHeight="1" x14ac:dyDescent="0.25">
      <c r="A171" s="129"/>
      <c r="B171" s="132"/>
      <c r="C171" s="135"/>
      <c r="D171" s="74" t="s">
        <v>5</v>
      </c>
      <c r="E171" s="81"/>
      <c r="F171" s="81"/>
      <c r="G171" s="81"/>
      <c r="H171" s="84"/>
      <c r="I171" s="123"/>
    </row>
    <row r="172" spans="1:9" ht="34.5" hidden="1" customHeight="1" x14ac:dyDescent="0.25">
      <c r="A172" s="129"/>
      <c r="B172" s="132"/>
      <c r="C172" s="135"/>
      <c r="D172" s="74" t="s">
        <v>6</v>
      </c>
      <c r="E172" s="75">
        <v>0</v>
      </c>
      <c r="F172" s="75">
        <v>0</v>
      </c>
      <c r="G172" s="75">
        <v>0</v>
      </c>
      <c r="H172" s="77"/>
      <c r="I172" s="123"/>
    </row>
    <row r="173" spans="1:9" ht="19.5" hidden="1" customHeight="1" x14ac:dyDescent="0.25">
      <c r="A173" s="129"/>
      <c r="B173" s="132"/>
      <c r="C173" s="135"/>
      <c r="D173" s="74" t="s">
        <v>7</v>
      </c>
      <c r="E173" s="81"/>
      <c r="F173" s="81"/>
      <c r="G173" s="81"/>
      <c r="H173" s="84"/>
      <c r="I173" s="123"/>
    </row>
    <row r="174" spans="1:9" ht="19.5" hidden="1" customHeight="1" x14ac:dyDescent="0.25">
      <c r="A174" s="129"/>
      <c r="B174" s="132"/>
      <c r="C174" s="135"/>
      <c r="D174" s="74" t="s">
        <v>8</v>
      </c>
      <c r="E174" s="81"/>
      <c r="F174" s="81"/>
      <c r="G174" s="81"/>
      <c r="H174" s="84"/>
      <c r="I174" s="123"/>
    </row>
    <row r="175" spans="1:9" ht="19.5" hidden="1" customHeight="1" x14ac:dyDescent="0.25">
      <c r="A175" s="130"/>
      <c r="B175" s="133"/>
      <c r="C175" s="136"/>
      <c r="D175" s="80" t="s">
        <v>10</v>
      </c>
      <c r="E175" s="81">
        <f>E172</f>
        <v>0</v>
      </c>
      <c r="F175" s="81">
        <f>F172</f>
        <v>0</v>
      </c>
      <c r="G175" s="81">
        <f>G172</f>
        <v>0</v>
      </c>
      <c r="H175" s="82"/>
      <c r="I175" s="124"/>
    </row>
    <row r="176" spans="1:9" ht="30.75" hidden="1" customHeight="1" x14ac:dyDescent="0.25">
      <c r="A176" s="203" t="s">
        <v>89</v>
      </c>
      <c r="B176" s="122" t="s">
        <v>87</v>
      </c>
      <c r="C176" s="119" t="s">
        <v>73</v>
      </c>
      <c r="D176" s="52" t="s">
        <v>4</v>
      </c>
      <c r="E176" s="57">
        <v>0</v>
      </c>
      <c r="F176" s="57">
        <v>0</v>
      </c>
      <c r="G176" s="57">
        <v>0</v>
      </c>
      <c r="H176" s="85"/>
      <c r="I176" s="122"/>
    </row>
    <row r="177" spans="1:9" ht="36.75" hidden="1" customHeight="1" x14ac:dyDescent="0.25">
      <c r="A177" s="114"/>
      <c r="B177" s="123"/>
      <c r="C177" s="120"/>
      <c r="D177" s="52" t="s">
        <v>5</v>
      </c>
      <c r="E177" s="58"/>
      <c r="F177" s="58"/>
      <c r="G177" s="58"/>
      <c r="H177" s="86"/>
      <c r="I177" s="123"/>
    </row>
    <row r="178" spans="1:9" ht="30.75" hidden="1" customHeight="1" x14ac:dyDescent="0.25">
      <c r="A178" s="114"/>
      <c r="B178" s="123"/>
      <c r="C178" s="120"/>
      <c r="D178" s="52" t="s">
        <v>6</v>
      </c>
      <c r="E178" s="57"/>
      <c r="F178" s="57"/>
      <c r="G178" s="57"/>
      <c r="H178" s="87"/>
      <c r="I178" s="123"/>
    </row>
    <row r="179" spans="1:9" ht="19.5" hidden="1" customHeight="1" x14ac:dyDescent="0.25">
      <c r="A179" s="114"/>
      <c r="B179" s="123"/>
      <c r="C179" s="120"/>
      <c r="D179" s="52" t="s">
        <v>7</v>
      </c>
      <c r="E179" s="58"/>
      <c r="F179" s="58"/>
      <c r="G179" s="58"/>
      <c r="H179" s="86"/>
      <c r="I179" s="123"/>
    </row>
    <row r="180" spans="1:9" ht="19.5" hidden="1" customHeight="1" x14ac:dyDescent="0.25">
      <c r="A180" s="114"/>
      <c r="B180" s="123"/>
      <c r="C180" s="120"/>
      <c r="D180" s="52" t="s">
        <v>8</v>
      </c>
      <c r="E180" s="58"/>
      <c r="F180" s="58"/>
      <c r="G180" s="58"/>
      <c r="H180" s="86"/>
      <c r="I180" s="123"/>
    </row>
    <row r="181" spans="1:9" ht="16.5" hidden="1" customHeight="1" x14ac:dyDescent="0.25">
      <c r="A181" s="115"/>
      <c r="B181" s="124"/>
      <c r="C181" s="121"/>
      <c r="D181" s="55" t="s">
        <v>10</v>
      </c>
      <c r="E181" s="58">
        <f>E176</f>
        <v>0</v>
      </c>
      <c r="F181" s="58">
        <f>F176</f>
        <v>0</v>
      </c>
      <c r="G181" s="58">
        <f>G176</f>
        <v>0</v>
      </c>
      <c r="H181" s="88"/>
      <c r="I181" s="124"/>
    </row>
    <row r="182" spans="1:9" ht="27.75" hidden="1" customHeight="1" x14ac:dyDescent="0.25">
      <c r="A182" s="113" t="s">
        <v>90</v>
      </c>
      <c r="B182" s="116" t="s">
        <v>91</v>
      </c>
      <c r="C182" s="119" t="s">
        <v>80</v>
      </c>
      <c r="D182" s="52" t="s">
        <v>4</v>
      </c>
      <c r="E182" s="58"/>
      <c r="F182" s="58"/>
      <c r="G182" s="58"/>
      <c r="H182" s="89"/>
      <c r="I182" s="122"/>
    </row>
    <row r="183" spans="1:9" ht="30" hidden="1" customHeight="1" x14ac:dyDescent="0.25">
      <c r="A183" s="114"/>
      <c r="B183" s="117"/>
      <c r="C183" s="120"/>
      <c r="D183" s="52" t="s">
        <v>5</v>
      </c>
      <c r="E183" s="58"/>
      <c r="F183" s="58"/>
      <c r="G183" s="58"/>
      <c r="H183" s="86"/>
      <c r="I183" s="123"/>
    </row>
    <row r="184" spans="1:9" ht="27" hidden="1" customHeight="1" x14ac:dyDescent="0.25">
      <c r="A184" s="114"/>
      <c r="B184" s="117"/>
      <c r="C184" s="120"/>
      <c r="D184" s="52" t="s">
        <v>6</v>
      </c>
      <c r="E184" s="57">
        <v>0</v>
      </c>
      <c r="F184" s="57">
        <v>0</v>
      </c>
      <c r="G184" s="57">
        <v>0</v>
      </c>
      <c r="H184" s="87"/>
      <c r="I184" s="123"/>
    </row>
    <row r="185" spans="1:9" ht="26.25" hidden="1" customHeight="1" x14ac:dyDescent="0.25">
      <c r="A185" s="114"/>
      <c r="B185" s="117"/>
      <c r="C185" s="120"/>
      <c r="D185" s="52" t="s">
        <v>7</v>
      </c>
      <c r="E185" s="58"/>
      <c r="F185" s="58"/>
      <c r="G185" s="58"/>
      <c r="H185" s="86"/>
      <c r="I185" s="123"/>
    </row>
    <row r="186" spans="1:9" ht="19.5" hidden="1" customHeight="1" x14ac:dyDescent="0.25">
      <c r="A186" s="114"/>
      <c r="B186" s="117"/>
      <c r="C186" s="120"/>
      <c r="D186" s="52" t="s">
        <v>8</v>
      </c>
      <c r="E186" s="58"/>
      <c r="F186" s="58"/>
      <c r="G186" s="58"/>
      <c r="H186" s="86"/>
      <c r="I186" s="123"/>
    </row>
    <row r="187" spans="1:9" ht="45" hidden="1" customHeight="1" x14ac:dyDescent="0.25">
      <c r="A187" s="115"/>
      <c r="B187" s="118"/>
      <c r="C187" s="121"/>
      <c r="D187" s="55" t="s">
        <v>10</v>
      </c>
      <c r="E187" s="58">
        <f>E184</f>
        <v>0</v>
      </c>
      <c r="F187" s="58">
        <f>F184</f>
        <v>0</v>
      </c>
      <c r="G187" s="58">
        <f>G184</f>
        <v>0</v>
      </c>
      <c r="H187" s="88"/>
      <c r="I187" s="124"/>
    </row>
    <row r="188" spans="1:9" ht="29.25" customHeight="1" x14ac:dyDescent="0.25">
      <c r="A188" s="153"/>
      <c r="B188" s="197" t="s">
        <v>43</v>
      </c>
      <c r="C188" s="198"/>
      <c r="D188" s="52" t="s">
        <v>4</v>
      </c>
      <c r="E188" s="57">
        <f>E152</f>
        <v>787831.02</v>
      </c>
      <c r="F188" s="57">
        <f>F152</f>
        <v>1416414</v>
      </c>
      <c r="G188" s="57">
        <f>G152</f>
        <v>1416414</v>
      </c>
      <c r="H188" s="57">
        <f>H152+H158</f>
        <v>1416414</v>
      </c>
      <c r="I188" s="166"/>
    </row>
    <row r="189" spans="1:9" ht="28.5" customHeight="1" x14ac:dyDescent="0.25">
      <c r="A189" s="153"/>
      <c r="B189" s="154"/>
      <c r="C189" s="198"/>
      <c r="D189" s="52" t="s">
        <v>5</v>
      </c>
      <c r="E189" s="57"/>
      <c r="F189" s="57"/>
      <c r="G189" s="57"/>
      <c r="H189" s="57"/>
      <c r="I189" s="166"/>
    </row>
    <row r="190" spans="1:9" ht="27.75" customHeight="1" x14ac:dyDescent="0.25">
      <c r="A190" s="153"/>
      <c r="B190" s="154"/>
      <c r="C190" s="198"/>
      <c r="D190" s="52" t="s">
        <v>6</v>
      </c>
      <c r="E190" s="57">
        <f>E160</f>
        <v>1363992</v>
      </c>
      <c r="F190" s="57">
        <f>F160</f>
        <v>1793316</v>
      </c>
      <c r="G190" s="57">
        <f>G160</f>
        <v>1793316</v>
      </c>
      <c r="H190" s="57">
        <f>H154+H160</f>
        <v>1793316</v>
      </c>
      <c r="I190" s="166"/>
    </row>
    <row r="191" spans="1:9" ht="24" x14ac:dyDescent="0.25">
      <c r="A191" s="153"/>
      <c r="B191" s="154"/>
      <c r="C191" s="198"/>
      <c r="D191" s="52" t="s">
        <v>7</v>
      </c>
      <c r="E191" s="57"/>
      <c r="F191" s="57"/>
      <c r="G191" s="57"/>
      <c r="H191" s="57"/>
      <c r="I191" s="166"/>
    </row>
    <row r="192" spans="1:9" ht="37.5" customHeight="1" x14ac:dyDescent="0.25">
      <c r="A192" s="153"/>
      <c r="B192" s="154"/>
      <c r="C192" s="198"/>
      <c r="D192" s="52" t="s">
        <v>8</v>
      </c>
      <c r="E192" s="57"/>
      <c r="F192" s="57"/>
      <c r="G192" s="57"/>
      <c r="H192" s="57"/>
      <c r="I192" s="166"/>
    </row>
    <row r="193" spans="1:9" ht="40.5" customHeight="1" x14ac:dyDescent="0.25">
      <c r="A193" s="153"/>
      <c r="B193" s="154"/>
      <c r="C193" s="198"/>
      <c r="D193" s="55" t="s">
        <v>10</v>
      </c>
      <c r="E193" s="58">
        <f>E188+E190</f>
        <v>2151823.02</v>
      </c>
      <c r="F193" s="58">
        <f>F188+F190</f>
        <v>3209730</v>
      </c>
      <c r="G193" s="58">
        <f>G188+G190</f>
        <v>3209730</v>
      </c>
      <c r="H193" s="58">
        <f>H188+H190</f>
        <v>3209730</v>
      </c>
      <c r="I193" s="166"/>
    </row>
    <row r="194" spans="1:9" ht="15" hidden="1" customHeight="1" x14ac:dyDescent="0.25">
      <c r="A194" s="177" t="s">
        <v>92</v>
      </c>
      <c r="B194" s="178"/>
      <c r="C194" s="178"/>
      <c r="D194" s="178"/>
      <c r="E194" s="178"/>
      <c r="F194" s="178"/>
      <c r="G194" s="178"/>
      <c r="H194" s="178"/>
      <c r="I194" s="179"/>
    </row>
    <row r="195" spans="1:9" ht="15" hidden="1" customHeight="1" x14ac:dyDescent="0.25">
      <c r="A195" s="180"/>
      <c r="B195" s="181"/>
      <c r="C195" s="181"/>
      <c r="D195" s="181"/>
      <c r="E195" s="181"/>
      <c r="F195" s="181"/>
      <c r="G195" s="181"/>
      <c r="H195" s="181"/>
      <c r="I195" s="182"/>
    </row>
    <row r="196" spans="1:9" ht="37.5" customHeight="1" x14ac:dyDescent="0.25">
      <c r="A196" s="180"/>
      <c r="B196" s="181"/>
      <c r="C196" s="181"/>
      <c r="D196" s="181"/>
      <c r="E196" s="181"/>
      <c r="F196" s="181"/>
      <c r="G196" s="181"/>
      <c r="H196" s="181"/>
      <c r="I196" s="182"/>
    </row>
    <row r="197" spans="1:9" ht="5.25" hidden="1" customHeight="1" x14ac:dyDescent="0.25">
      <c r="A197" s="180"/>
      <c r="B197" s="181"/>
      <c r="C197" s="181"/>
      <c r="D197" s="181"/>
      <c r="E197" s="181"/>
      <c r="F197" s="181"/>
      <c r="G197" s="181"/>
      <c r="H197" s="181"/>
      <c r="I197" s="182"/>
    </row>
    <row r="198" spans="1:9" ht="1.5" hidden="1" customHeight="1" x14ac:dyDescent="0.25">
      <c r="A198" s="183"/>
      <c r="B198" s="184"/>
      <c r="C198" s="184"/>
      <c r="D198" s="184"/>
      <c r="E198" s="184"/>
      <c r="F198" s="184"/>
      <c r="G198" s="184"/>
      <c r="H198" s="184"/>
      <c r="I198" s="185"/>
    </row>
    <row r="199" spans="1:9" ht="25.5" customHeight="1" x14ac:dyDescent="0.25">
      <c r="A199" s="153" t="s">
        <v>34</v>
      </c>
      <c r="B199" s="154" t="s">
        <v>58</v>
      </c>
      <c r="C199" s="119" t="s">
        <v>102</v>
      </c>
      <c r="D199" s="52" t="s">
        <v>4</v>
      </c>
      <c r="E199" s="54">
        <v>15443765</v>
      </c>
      <c r="F199" s="54">
        <v>21485820</v>
      </c>
      <c r="G199" s="54">
        <v>21485820</v>
      </c>
      <c r="H199" s="54">
        <v>21485820</v>
      </c>
      <c r="I199" s="174">
        <v>20</v>
      </c>
    </row>
    <row r="200" spans="1:9" ht="27.75" customHeight="1" x14ac:dyDescent="0.25">
      <c r="A200" s="153"/>
      <c r="B200" s="154"/>
      <c r="C200" s="120"/>
      <c r="D200" s="52" t="s">
        <v>5</v>
      </c>
      <c r="E200" s="57"/>
      <c r="F200" s="57"/>
      <c r="G200" s="57"/>
      <c r="H200" s="57"/>
      <c r="I200" s="175"/>
    </row>
    <row r="201" spans="1:9" ht="27" customHeight="1" x14ac:dyDescent="0.25">
      <c r="A201" s="153"/>
      <c r="B201" s="154"/>
      <c r="C201" s="120"/>
      <c r="D201" s="52" t="s">
        <v>6</v>
      </c>
      <c r="E201" s="57"/>
      <c r="F201" s="57"/>
      <c r="G201" s="57"/>
      <c r="H201" s="57"/>
      <c r="I201" s="175"/>
    </row>
    <row r="202" spans="1:9" ht="30" customHeight="1" x14ac:dyDescent="0.25">
      <c r="A202" s="153"/>
      <c r="B202" s="154"/>
      <c r="C202" s="120"/>
      <c r="D202" s="52" t="s">
        <v>7</v>
      </c>
      <c r="E202" s="57"/>
      <c r="F202" s="57"/>
      <c r="G202" s="57"/>
      <c r="H202" s="57"/>
      <c r="I202" s="175"/>
    </row>
    <row r="203" spans="1:9" ht="27.75" customHeight="1" x14ac:dyDescent="0.25">
      <c r="A203" s="153"/>
      <c r="B203" s="154"/>
      <c r="C203" s="120"/>
      <c r="D203" s="52" t="s">
        <v>8</v>
      </c>
      <c r="E203" s="57"/>
      <c r="F203" s="57"/>
      <c r="G203" s="57"/>
      <c r="H203" s="57"/>
      <c r="I203" s="175"/>
    </row>
    <row r="204" spans="1:9" ht="33.75" customHeight="1" x14ac:dyDescent="0.25">
      <c r="A204" s="153"/>
      <c r="B204" s="154"/>
      <c r="C204" s="121"/>
      <c r="D204" s="55" t="s">
        <v>10</v>
      </c>
      <c r="E204" s="58">
        <f>E199+E201</f>
        <v>15443765</v>
      </c>
      <c r="F204" s="58">
        <f>F199+F201</f>
        <v>21485820</v>
      </c>
      <c r="G204" s="58">
        <f>G199+G201</f>
        <v>21485820</v>
      </c>
      <c r="H204" s="88">
        <f>H199</f>
        <v>21485820</v>
      </c>
      <c r="I204" s="176"/>
    </row>
    <row r="205" spans="1:9" ht="32.25" customHeight="1" x14ac:dyDescent="0.25">
      <c r="A205" s="153" t="s">
        <v>35</v>
      </c>
      <c r="B205" s="154" t="s">
        <v>59</v>
      </c>
      <c r="C205" s="119" t="s">
        <v>102</v>
      </c>
      <c r="D205" s="52" t="s">
        <v>4</v>
      </c>
      <c r="E205" s="57">
        <v>8553507.9299999997</v>
      </c>
      <c r="F205" s="57">
        <v>22602787.68</v>
      </c>
      <c r="G205" s="57">
        <v>29096406.239999998</v>
      </c>
      <c r="H205" s="85">
        <v>32343215.52</v>
      </c>
      <c r="I205" s="116">
        <v>21</v>
      </c>
    </row>
    <row r="206" spans="1:9" ht="30.75" customHeight="1" x14ac:dyDescent="0.25">
      <c r="A206" s="153"/>
      <c r="B206" s="154"/>
      <c r="C206" s="120"/>
      <c r="D206" s="52" t="s">
        <v>5</v>
      </c>
      <c r="E206" s="54"/>
      <c r="F206" s="54"/>
      <c r="G206" s="90"/>
      <c r="H206" s="54"/>
      <c r="I206" s="172"/>
    </row>
    <row r="207" spans="1:9" ht="30.75" customHeight="1" x14ac:dyDescent="0.25">
      <c r="A207" s="153"/>
      <c r="B207" s="154"/>
      <c r="C207" s="120"/>
      <c r="D207" s="52" t="s">
        <v>6</v>
      </c>
      <c r="E207" s="57"/>
      <c r="F207" s="57"/>
      <c r="G207" s="91"/>
      <c r="H207" s="57"/>
      <c r="I207" s="172"/>
    </row>
    <row r="208" spans="1:9" ht="27.75" customHeight="1" x14ac:dyDescent="0.25">
      <c r="A208" s="153"/>
      <c r="B208" s="154"/>
      <c r="C208" s="120"/>
      <c r="D208" s="52" t="s">
        <v>7</v>
      </c>
      <c r="E208" s="57"/>
      <c r="F208" s="57"/>
      <c r="G208" s="91"/>
      <c r="H208" s="57"/>
      <c r="I208" s="172"/>
    </row>
    <row r="209" spans="1:9" ht="32.25" customHeight="1" x14ac:dyDescent="0.25">
      <c r="A209" s="153"/>
      <c r="B209" s="154"/>
      <c r="C209" s="120"/>
      <c r="D209" s="52" t="s">
        <v>8</v>
      </c>
      <c r="E209" s="57"/>
      <c r="F209" s="57"/>
      <c r="G209" s="91"/>
      <c r="H209" s="57"/>
      <c r="I209" s="172"/>
    </row>
    <row r="210" spans="1:9" ht="50.25" customHeight="1" x14ac:dyDescent="0.25">
      <c r="A210" s="153"/>
      <c r="B210" s="154"/>
      <c r="C210" s="121"/>
      <c r="D210" s="55" t="s">
        <v>10</v>
      </c>
      <c r="E210" s="58">
        <f>E205+E206</f>
        <v>8553507.9299999997</v>
      </c>
      <c r="F210" s="58">
        <f>F205+F206</f>
        <v>22602787.68</v>
      </c>
      <c r="G210" s="92">
        <f>G205+G206</f>
        <v>29096406.239999998</v>
      </c>
      <c r="H210" s="58">
        <f>H205</f>
        <v>32343215.52</v>
      </c>
      <c r="I210" s="173"/>
    </row>
    <row r="211" spans="1:9" ht="34.5" customHeight="1" x14ac:dyDescent="0.25">
      <c r="A211" s="153" t="s">
        <v>36</v>
      </c>
      <c r="B211" s="154" t="s">
        <v>60</v>
      </c>
      <c r="C211" s="119" t="s">
        <v>102</v>
      </c>
      <c r="D211" s="52" t="s">
        <v>4</v>
      </c>
      <c r="E211" s="57">
        <v>141600</v>
      </c>
      <c r="F211" s="57">
        <v>113200</v>
      </c>
      <c r="G211" s="57">
        <v>113200</v>
      </c>
      <c r="H211" s="93">
        <v>113200</v>
      </c>
      <c r="I211" s="154">
        <v>22</v>
      </c>
    </row>
    <row r="212" spans="1:9" ht="34.5" customHeight="1" x14ac:dyDescent="0.25">
      <c r="A212" s="153"/>
      <c r="B212" s="268"/>
      <c r="C212" s="120"/>
      <c r="D212" s="52" t="s">
        <v>5</v>
      </c>
      <c r="E212" s="57"/>
      <c r="F212" s="57"/>
      <c r="G212" s="57"/>
      <c r="H212" s="57"/>
      <c r="I212" s="154"/>
    </row>
    <row r="213" spans="1:9" ht="38.25" customHeight="1" x14ac:dyDescent="0.25">
      <c r="A213" s="153"/>
      <c r="B213" s="268"/>
      <c r="C213" s="120"/>
      <c r="D213" s="52" t="s">
        <v>6</v>
      </c>
      <c r="E213" s="57"/>
      <c r="F213" s="57"/>
      <c r="G213" s="57"/>
      <c r="H213" s="57"/>
      <c r="I213" s="154"/>
    </row>
    <row r="214" spans="1:9" ht="30" hidden="1" customHeight="1" x14ac:dyDescent="0.25">
      <c r="A214" s="153"/>
      <c r="B214" s="268"/>
      <c r="C214" s="120"/>
      <c r="D214" s="52" t="s">
        <v>7</v>
      </c>
      <c r="E214" s="57"/>
      <c r="F214" s="57"/>
      <c r="G214" s="57"/>
      <c r="H214" s="57"/>
      <c r="I214" s="154"/>
    </row>
    <row r="215" spans="1:9" ht="20.25" hidden="1" customHeight="1" x14ac:dyDescent="0.25">
      <c r="A215" s="153"/>
      <c r="B215" s="268"/>
      <c r="C215" s="120"/>
      <c r="D215" s="52" t="s">
        <v>8</v>
      </c>
      <c r="E215" s="57"/>
      <c r="F215" s="57"/>
      <c r="G215" s="57"/>
      <c r="H215" s="57"/>
      <c r="I215" s="154"/>
    </row>
    <row r="216" spans="1:9" ht="40.5" customHeight="1" x14ac:dyDescent="0.25">
      <c r="A216" s="153"/>
      <c r="B216" s="268"/>
      <c r="C216" s="121"/>
      <c r="D216" s="55" t="s">
        <v>10</v>
      </c>
      <c r="E216" s="58">
        <f>E211</f>
        <v>141600</v>
      </c>
      <c r="F216" s="58">
        <f>F211</f>
        <v>113200</v>
      </c>
      <c r="G216" s="58">
        <f>G211</f>
        <v>113200</v>
      </c>
      <c r="H216" s="58">
        <f>H211</f>
        <v>113200</v>
      </c>
      <c r="I216" s="154"/>
    </row>
    <row r="217" spans="1:9" ht="28.5" customHeight="1" x14ac:dyDescent="0.25">
      <c r="A217" s="137" t="s">
        <v>37</v>
      </c>
      <c r="B217" s="154" t="s">
        <v>62</v>
      </c>
      <c r="C217" s="119" t="s">
        <v>103</v>
      </c>
      <c r="D217" s="52" t="s">
        <v>4</v>
      </c>
      <c r="E217" s="94">
        <v>370183.88</v>
      </c>
      <c r="F217" s="94">
        <v>13657905.18</v>
      </c>
      <c r="G217" s="94">
        <v>13657905.18</v>
      </c>
      <c r="H217" s="94">
        <v>13657905.18</v>
      </c>
      <c r="I217" s="171">
        <v>23</v>
      </c>
    </row>
    <row r="218" spans="1:9" ht="29.25" customHeight="1" x14ac:dyDescent="0.25">
      <c r="A218" s="137"/>
      <c r="B218" s="154"/>
      <c r="C218" s="120"/>
      <c r="D218" s="52" t="s">
        <v>5</v>
      </c>
      <c r="E218" s="57">
        <v>0</v>
      </c>
      <c r="F218" s="57">
        <v>0</v>
      </c>
      <c r="G218" s="57">
        <v>0</v>
      </c>
      <c r="H218" s="57">
        <v>0</v>
      </c>
      <c r="I218" s="171"/>
    </row>
    <row r="219" spans="1:9" ht="27.75" customHeight="1" x14ac:dyDescent="0.25">
      <c r="A219" s="137"/>
      <c r="B219" s="154"/>
      <c r="C219" s="120"/>
      <c r="D219" s="52" t="s">
        <v>6</v>
      </c>
      <c r="E219" s="57">
        <v>148073.54999999999</v>
      </c>
      <c r="F219" s="57">
        <v>5543252.7199999997</v>
      </c>
      <c r="G219" s="57">
        <v>5543252.7199999997</v>
      </c>
      <c r="H219" s="57">
        <v>5543252.7199999997</v>
      </c>
      <c r="I219" s="171"/>
    </row>
    <row r="220" spans="1:9" ht="33" customHeight="1" x14ac:dyDescent="0.25">
      <c r="A220" s="137"/>
      <c r="B220" s="154"/>
      <c r="C220" s="120"/>
      <c r="D220" s="52" t="s">
        <v>7</v>
      </c>
      <c r="E220" s="57"/>
      <c r="F220" s="57"/>
      <c r="G220" s="57"/>
      <c r="H220" s="57"/>
      <c r="I220" s="171"/>
    </row>
    <row r="221" spans="1:9" ht="28.5" customHeight="1" x14ac:dyDescent="0.25">
      <c r="A221" s="137"/>
      <c r="B221" s="154"/>
      <c r="C221" s="120"/>
      <c r="D221" s="52" t="s">
        <v>8</v>
      </c>
      <c r="E221" s="57"/>
      <c r="F221" s="57"/>
      <c r="G221" s="57"/>
      <c r="H221" s="57"/>
      <c r="I221" s="171"/>
    </row>
    <row r="222" spans="1:9" ht="36.75" customHeight="1" x14ac:dyDescent="0.25">
      <c r="A222" s="137"/>
      <c r="B222" s="154"/>
      <c r="C222" s="121"/>
      <c r="D222" s="55" t="s">
        <v>10</v>
      </c>
      <c r="E222" s="58">
        <f>E217+E218+E219</f>
        <v>518257.43</v>
      </c>
      <c r="F222" s="58">
        <f>F217+F218+F219</f>
        <v>19201157.899999999</v>
      </c>
      <c r="G222" s="58">
        <f>G217+G218+G219</f>
        <v>19201157.899999999</v>
      </c>
      <c r="H222" s="58">
        <f>H217+H219</f>
        <v>19201157.899999999</v>
      </c>
      <c r="I222" s="171"/>
    </row>
    <row r="223" spans="1:9" ht="29.25" customHeight="1" x14ac:dyDescent="0.25">
      <c r="A223" s="153" t="s">
        <v>38</v>
      </c>
      <c r="B223" s="154" t="s">
        <v>54</v>
      </c>
      <c r="C223" s="119" t="s">
        <v>11</v>
      </c>
      <c r="D223" s="52" t="s">
        <v>4</v>
      </c>
      <c r="E223" s="53"/>
      <c r="F223" s="53"/>
      <c r="G223" s="53"/>
      <c r="H223" s="53"/>
      <c r="I223" s="171">
        <v>24</v>
      </c>
    </row>
    <row r="224" spans="1:9" ht="30.75" customHeight="1" x14ac:dyDescent="0.25">
      <c r="A224" s="153"/>
      <c r="B224" s="154"/>
      <c r="C224" s="120"/>
      <c r="D224" s="52" t="s">
        <v>5</v>
      </c>
      <c r="E224" s="53"/>
      <c r="F224" s="53"/>
      <c r="G224" s="53"/>
      <c r="H224" s="53"/>
      <c r="I224" s="171"/>
    </row>
    <row r="225" spans="1:9" ht="27.75" customHeight="1" x14ac:dyDescent="0.25">
      <c r="A225" s="153"/>
      <c r="B225" s="154"/>
      <c r="C225" s="120"/>
      <c r="D225" s="52" t="s">
        <v>6</v>
      </c>
      <c r="E225" s="57">
        <v>10328365</v>
      </c>
      <c r="F225" s="57">
        <v>10523521</v>
      </c>
      <c r="G225" s="57">
        <v>10523521</v>
      </c>
      <c r="H225" s="57">
        <v>10523521</v>
      </c>
      <c r="I225" s="171"/>
    </row>
    <row r="226" spans="1:9" ht="30.75" customHeight="1" x14ac:dyDescent="0.25">
      <c r="A226" s="153"/>
      <c r="B226" s="154"/>
      <c r="C226" s="120"/>
      <c r="D226" s="52" t="s">
        <v>7</v>
      </c>
      <c r="E226" s="53"/>
      <c r="F226" s="53"/>
      <c r="G226" s="53"/>
      <c r="H226" s="53"/>
      <c r="I226" s="171"/>
    </row>
    <row r="227" spans="1:9" ht="16.5" hidden="1" customHeight="1" x14ac:dyDescent="0.25">
      <c r="A227" s="153"/>
      <c r="B227" s="154"/>
      <c r="C227" s="120"/>
      <c r="D227" s="52" t="s">
        <v>8</v>
      </c>
      <c r="E227" s="53"/>
      <c r="F227" s="53"/>
      <c r="G227" s="53"/>
      <c r="H227" s="53"/>
      <c r="I227" s="171"/>
    </row>
    <row r="228" spans="1:9" ht="38.25" customHeight="1" x14ac:dyDescent="0.25">
      <c r="A228" s="153"/>
      <c r="B228" s="154"/>
      <c r="C228" s="121"/>
      <c r="D228" s="55" t="s">
        <v>10</v>
      </c>
      <c r="E228" s="58">
        <f>E225</f>
        <v>10328365</v>
      </c>
      <c r="F228" s="58">
        <f>F225</f>
        <v>10523521</v>
      </c>
      <c r="G228" s="58">
        <f>G225</f>
        <v>10523521</v>
      </c>
      <c r="H228" s="58">
        <f>H225</f>
        <v>10523521</v>
      </c>
      <c r="I228" s="171"/>
    </row>
    <row r="229" spans="1:9" ht="33" customHeight="1" x14ac:dyDescent="0.25">
      <c r="A229" s="153" t="s">
        <v>39</v>
      </c>
      <c r="B229" s="154" t="s">
        <v>40</v>
      </c>
      <c r="C229" s="119" t="s">
        <v>11</v>
      </c>
      <c r="D229" s="52" t="s">
        <v>4</v>
      </c>
      <c r="E229" s="58"/>
      <c r="F229" s="58"/>
      <c r="G229" s="58"/>
      <c r="H229" s="58"/>
      <c r="I229" s="171">
        <v>25</v>
      </c>
    </row>
    <row r="230" spans="1:9" ht="29.25" customHeight="1" x14ac:dyDescent="0.25">
      <c r="A230" s="153"/>
      <c r="B230" s="154"/>
      <c r="C230" s="120"/>
      <c r="D230" s="52" t="s">
        <v>5</v>
      </c>
      <c r="E230" s="58"/>
      <c r="F230" s="58"/>
      <c r="G230" s="58"/>
      <c r="H230" s="58"/>
      <c r="I230" s="171"/>
    </row>
    <row r="231" spans="1:9" ht="27" customHeight="1" x14ac:dyDescent="0.25">
      <c r="A231" s="153"/>
      <c r="B231" s="154"/>
      <c r="C231" s="120"/>
      <c r="D231" s="52" t="s">
        <v>6</v>
      </c>
      <c r="E231" s="57">
        <v>662112</v>
      </c>
      <c r="F231" s="57">
        <v>662112</v>
      </c>
      <c r="G231" s="57">
        <v>662112</v>
      </c>
      <c r="H231" s="57">
        <v>662112</v>
      </c>
      <c r="I231" s="171"/>
    </row>
    <row r="232" spans="1:9" ht="33.75" customHeight="1" x14ac:dyDescent="0.25">
      <c r="A232" s="153"/>
      <c r="B232" s="154"/>
      <c r="C232" s="120"/>
      <c r="D232" s="52" t="s">
        <v>7</v>
      </c>
      <c r="E232" s="58"/>
      <c r="F232" s="58"/>
      <c r="G232" s="58"/>
      <c r="H232" s="58"/>
      <c r="I232" s="171"/>
    </row>
    <row r="233" spans="1:9" ht="25.5" customHeight="1" x14ac:dyDescent="0.25">
      <c r="A233" s="153"/>
      <c r="B233" s="154"/>
      <c r="C233" s="120"/>
      <c r="D233" s="52" t="s">
        <v>8</v>
      </c>
      <c r="E233" s="58"/>
      <c r="F233" s="58"/>
      <c r="G233" s="58"/>
      <c r="H233" s="58"/>
      <c r="I233" s="171"/>
    </row>
    <row r="234" spans="1:9" ht="24" customHeight="1" x14ac:dyDescent="0.25">
      <c r="A234" s="153"/>
      <c r="B234" s="154"/>
      <c r="C234" s="121"/>
      <c r="D234" s="55" t="s">
        <v>10</v>
      </c>
      <c r="E234" s="58">
        <f>E231</f>
        <v>662112</v>
      </c>
      <c r="F234" s="58">
        <f>F231</f>
        <v>662112</v>
      </c>
      <c r="G234" s="58">
        <f>G231</f>
        <v>662112</v>
      </c>
      <c r="H234" s="58">
        <f>H231</f>
        <v>662112</v>
      </c>
      <c r="I234" s="171"/>
    </row>
    <row r="235" spans="1:9" ht="30" customHeight="1" x14ac:dyDescent="0.25">
      <c r="A235" s="113" t="s">
        <v>61</v>
      </c>
      <c r="B235" s="116" t="s">
        <v>51</v>
      </c>
      <c r="C235" s="119" t="s">
        <v>102</v>
      </c>
      <c r="D235" s="52" t="s">
        <v>4</v>
      </c>
      <c r="E235" s="57">
        <v>235000</v>
      </c>
      <c r="F235" s="57">
        <v>191000</v>
      </c>
      <c r="G235" s="57">
        <v>191000</v>
      </c>
      <c r="H235" s="57">
        <v>191000</v>
      </c>
      <c r="I235" s="122">
        <v>26</v>
      </c>
    </row>
    <row r="236" spans="1:9" ht="30.75" customHeight="1" x14ac:dyDescent="0.25">
      <c r="A236" s="114"/>
      <c r="B236" s="123"/>
      <c r="C236" s="120"/>
      <c r="D236" s="52" t="s">
        <v>5</v>
      </c>
      <c r="E236" s="58"/>
      <c r="F236" s="58"/>
      <c r="G236" s="58"/>
      <c r="H236" s="58"/>
      <c r="I236" s="123"/>
    </row>
    <row r="237" spans="1:9" ht="33" customHeight="1" x14ac:dyDescent="0.25">
      <c r="A237" s="114"/>
      <c r="B237" s="123"/>
      <c r="C237" s="120"/>
      <c r="D237" s="52" t="s">
        <v>6</v>
      </c>
      <c r="E237" s="42"/>
      <c r="F237" s="42"/>
      <c r="G237" s="42"/>
      <c r="H237" s="42"/>
      <c r="I237" s="123"/>
    </row>
    <row r="238" spans="1:9" ht="31.5" customHeight="1" x14ac:dyDescent="0.25">
      <c r="A238" s="114"/>
      <c r="B238" s="123"/>
      <c r="C238" s="120"/>
      <c r="D238" s="52" t="s">
        <v>7</v>
      </c>
      <c r="E238" s="58"/>
      <c r="F238" s="58"/>
      <c r="G238" s="58"/>
      <c r="H238" s="58"/>
      <c r="I238" s="123"/>
    </row>
    <row r="239" spans="1:9" ht="16.5" customHeight="1" x14ac:dyDescent="0.25">
      <c r="A239" s="114"/>
      <c r="B239" s="123"/>
      <c r="C239" s="120"/>
      <c r="D239" s="52" t="s">
        <v>8</v>
      </c>
      <c r="E239" s="58"/>
      <c r="F239" s="58"/>
      <c r="G239" s="58"/>
      <c r="H239" s="58"/>
      <c r="I239" s="123"/>
    </row>
    <row r="240" spans="1:9" ht="19.5" customHeight="1" x14ac:dyDescent="0.25">
      <c r="A240" s="115"/>
      <c r="B240" s="124"/>
      <c r="C240" s="121"/>
      <c r="D240" s="55" t="s">
        <v>10</v>
      </c>
      <c r="E240" s="58">
        <f>E235</f>
        <v>235000</v>
      </c>
      <c r="F240" s="58">
        <f>F235</f>
        <v>191000</v>
      </c>
      <c r="G240" s="58">
        <f>G235</f>
        <v>191000</v>
      </c>
      <c r="H240" s="58">
        <f>H235</f>
        <v>191000</v>
      </c>
      <c r="I240" s="124"/>
    </row>
    <row r="241" spans="1:9" ht="32.25" customHeight="1" x14ac:dyDescent="0.25">
      <c r="A241" s="113"/>
      <c r="B241" s="197" t="s">
        <v>42</v>
      </c>
      <c r="C241" s="249"/>
      <c r="D241" s="52" t="s">
        <v>4</v>
      </c>
      <c r="E241" s="57">
        <f>E199+E205+E211+E217+E235</f>
        <v>24744056.809999999</v>
      </c>
      <c r="F241" s="57">
        <f>F199+F205+F211+F217+F235</f>
        <v>58050712.859999999</v>
      </c>
      <c r="G241" s="57">
        <f>G199+G205+G211+G217+G235</f>
        <v>64544331.419999994</v>
      </c>
      <c r="H241" s="57">
        <f>H199+H205+H211+H217+H223+H229+H235</f>
        <v>67791140.699999988</v>
      </c>
      <c r="I241" s="171"/>
    </row>
    <row r="242" spans="1:9" ht="31.5" customHeight="1" x14ac:dyDescent="0.25">
      <c r="A242" s="114"/>
      <c r="B242" s="154"/>
      <c r="C242" s="249"/>
      <c r="D242" s="52" t="s">
        <v>5</v>
      </c>
      <c r="E242" s="57">
        <f>E206+E218</f>
        <v>0</v>
      </c>
      <c r="F242" s="57">
        <f>F206+F218</f>
        <v>0</v>
      </c>
      <c r="G242" s="57">
        <f>+G206+G218</f>
        <v>0</v>
      </c>
      <c r="H242" s="57">
        <f>H200+H206+H212+H218+H224+H230+H236</f>
        <v>0</v>
      </c>
      <c r="I242" s="171"/>
    </row>
    <row r="243" spans="1:9" ht="27" customHeight="1" x14ac:dyDescent="0.25">
      <c r="A243" s="114"/>
      <c r="B243" s="154"/>
      <c r="C243" s="249"/>
      <c r="D243" s="52" t="s">
        <v>6</v>
      </c>
      <c r="E243" s="57">
        <f>E219+E225+E231</f>
        <v>11138550.550000001</v>
      </c>
      <c r="F243" s="57">
        <f>F219+F225+F231</f>
        <v>16728885.719999999</v>
      </c>
      <c r="G243" s="57">
        <f>G219+G231+G225</f>
        <v>16728885.719999999</v>
      </c>
      <c r="H243" s="57">
        <f>H201+H207+H213+H219+H225+H231+H237</f>
        <v>16728885.719999999</v>
      </c>
      <c r="I243" s="171"/>
    </row>
    <row r="244" spans="1:9" ht="29.25" customHeight="1" x14ac:dyDescent="0.25">
      <c r="A244" s="114"/>
      <c r="B244" s="154"/>
      <c r="C244" s="249"/>
      <c r="D244" s="52" t="s">
        <v>7</v>
      </c>
      <c r="E244" s="57"/>
      <c r="F244" s="57"/>
      <c r="G244" s="57"/>
      <c r="H244" s="57"/>
      <c r="I244" s="171"/>
    </row>
    <row r="245" spans="1:9" ht="16.5" customHeight="1" x14ac:dyDescent="0.25">
      <c r="A245" s="114"/>
      <c r="B245" s="154"/>
      <c r="C245" s="249"/>
      <c r="D245" s="52" t="s">
        <v>8</v>
      </c>
      <c r="E245" s="57"/>
      <c r="F245" s="57"/>
      <c r="G245" s="57"/>
      <c r="H245" s="57"/>
      <c r="I245" s="171"/>
    </row>
    <row r="246" spans="1:9" ht="27" customHeight="1" x14ac:dyDescent="0.25">
      <c r="A246" s="115"/>
      <c r="B246" s="154"/>
      <c r="C246" s="249"/>
      <c r="D246" s="55" t="s">
        <v>10</v>
      </c>
      <c r="E246" s="58">
        <f>E241+E242+E243</f>
        <v>35882607.359999999</v>
      </c>
      <c r="F246" s="58">
        <f>F241+F242+F243</f>
        <v>74779598.579999998</v>
      </c>
      <c r="G246" s="58">
        <f>G241+G242+G243</f>
        <v>81273217.139999986</v>
      </c>
      <c r="H246" s="58">
        <f>H241+H242+H243</f>
        <v>84520026.419999987</v>
      </c>
      <c r="I246" s="171"/>
    </row>
    <row r="247" spans="1:9" ht="39" customHeight="1" x14ac:dyDescent="0.25">
      <c r="A247" s="167" t="s">
        <v>46</v>
      </c>
      <c r="B247" s="168"/>
      <c r="C247" s="168"/>
      <c r="D247" s="168"/>
      <c r="E247" s="168"/>
      <c r="F247" s="168"/>
      <c r="G247" s="168"/>
      <c r="H247" s="168"/>
      <c r="I247" s="169"/>
    </row>
    <row r="248" spans="1:9" ht="27.75" customHeight="1" x14ac:dyDescent="0.25">
      <c r="A248" s="113" t="s">
        <v>47</v>
      </c>
      <c r="B248" s="116" t="s">
        <v>48</v>
      </c>
      <c r="C248" s="119" t="s">
        <v>100</v>
      </c>
      <c r="D248" s="95" t="s">
        <v>4</v>
      </c>
      <c r="E248" s="96"/>
      <c r="F248" s="96"/>
      <c r="G248" s="96"/>
      <c r="H248" s="96"/>
      <c r="I248" s="122">
        <v>27</v>
      </c>
    </row>
    <row r="249" spans="1:9" ht="27.75" customHeight="1" x14ac:dyDescent="0.25">
      <c r="A249" s="114"/>
      <c r="B249" s="252"/>
      <c r="C249" s="250"/>
      <c r="D249" s="95" t="s">
        <v>5</v>
      </c>
      <c r="E249" s="96"/>
      <c r="F249" s="96"/>
      <c r="G249" s="96"/>
      <c r="H249" s="96"/>
      <c r="I249" s="123"/>
    </row>
    <row r="250" spans="1:9" ht="26.25" customHeight="1" x14ac:dyDescent="0.25">
      <c r="A250" s="114"/>
      <c r="B250" s="252"/>
      <c r="C250" s="250"/>
      <c r="D250" s="95" t="s">
        <v>6</v>
      </c>
      <c r="E250" s="57">
        <v>5510779.4699999997</v>
      </c>
      <c r="F250" s="57">
        <v>5759449.9199999999</v>
      </c>
      <c r="G250" s="57">
        <v>5759449.9199999999</v>
      </c>
      <c r="H250" s="57">
        <v>5759449.9199999999</v>
      </c>
      <c r="I250" s="123"/>
    </row>
    <row r="251" spans="1:9" ht="27" customHeight="1" x14ac:dyDescent="0.25">
      <c r="A251" s="114"/>
      <c r="B251" s="252"/>
      <c r="C251" s="250"/>
      <c r="D251" s="95" t="s">
        <v>7</v>
      </c>
      <c r="E251" s="97"/>
      <c r="F251" s="96"/>
      <c r="G251" s="96"/>
      <c r="H251" s="96"/>
      <c r="I251" s="123"/>
    </row>
    <row r="252" spans="1:9" ht="18" customHeight="1" x14ac:dyDescent="0.25">
      <c r="A252" s="114"/>
      <c r="B252" s="252"/>
      <c r="C252" s="250"/>
      <c r="D252" s="52" t="s">
        <v>8</v>
      </c>
      <c r="E252" s="98"/>
      <c r="F252" s="98"/>
      <c r="G252" s="98"/>
      <c r="H252" s="98"/>
      <c r="I252" s="123"/>
    </row>
    <row r="253" spans="1:9" ht="63" customHeight="1" x14ac:dyDescent="0.25">
      <c r="A253" s="115"/>
      <c r="B253" s="253"/>
      <c r="C253" s="251"/>
      <c r="D253" s="55" t="s">
        <v>10</v>
      </c>
      <c r="E253" s="58">
        <f t="shared" ref="E253:G253" si="6">E250</f>
        <v>5510779.4699999997</v>
      </c>
      <c r="F253" s="58">
        <f t="shared" si="6"/>
        <v>5759449.9199999999</v>
      </c>
      <c r="G253" s="58">
        <f t="shared" si="6"/>
        <v>5759449.9199999999</v>
      </c>
      <c r="H253" s="58">
        <f>H250</f>
        <v>5759449.9199999999</v>
      </c>
      <c r="I253" s="124"/>
    </row>
    <row r="254" spans="1:9" ht="27.75" customHeight="1" x14ac:dyDescent="0.25">
      <c r="A254" s="170" t="s">
        <v>49</v>
      </c>
      <c r="B254" s="116" t="s">
        <v>50</v>
      </c>
      <c r="C254" s="119" t="s">
        <v>100</v>
      </c>
      <c r="D254" s="95" t="s">
        <v>4</v>
      </c>
      <c r="E254" s="98"/>
      <c r="F254" s="98"/>
      <c r="G254" s="98"/>
      <c r="H254" s="98"/>
      <c r="I254" s="122">
        <v>28</v>
      </c>
    </row>
    <row r="255" spans="1:9" ht="29.25" customHeight="1" x14ac:dyDescent="0.25">
      <c r="A255" s="114"/>
      <c r="B255" s="123"/>
      <c r="C255" s="120"/>
      <c r="D255" s="95" t="s">
        <v>5</v>
      </c>
      <c r="E255" s="98"/>
      <c r="F255" s="98"/>
      <c r="G255" s="98"/>
      <c r="H255" s="98"/>
      <c r="I255" s="123"/>
    </row>
    <row r="256" spans="1:9" ht="29.25" customHeight="1" x14ac:dyDescent="0.25">
      <c r="A256" s="114"/>
      <c r="B256" s="123"/>
      <c r="C256" s="120"/>
      <c r="D256" s="95" t="s">
        <v>6</v>
      </c>
      <c r="E256" s="57">
        <v>21542641.780000001</v>
      </c>
      <c r="F256" s="57">
        <v>9578030.9499999993</v>
      </c>
      <c r="G256" s="57">
        <v>9578030.9499999993</v>
      </c>
      <c r="H256" s="57">
        <v>9578030.9499999993</v>
      </c>
      <c r="I256" s="123"/>
    </row>
    <row r="257" spans="1:9" ht="26.25" customHeight="1" x14ac:dyDescent="0.25">
      <c r="A257" s="114"/>
      <c r="B257" s="123"/>
      <c r="C257" s="120"/>
      <c r="D257" s="95" t="s">
        <v>7</v>
      </c>
      <c r="F257" s="98"/>
      <c r="G257" s="98"/>
      <c r="H257" s="98"/>
      <c r="I257" s="123"/>
    </row>
    <row r="258" spans="1:9" ht="17.25" customHeight="1" x14ac:dyDescent="0.25">
      <c r="A258" s="114"/>
      <c r="B258" s="123"/>
      <c r="C258" s="120"/>
      <c r="D258" s="52" t="s">
        <v>8</v>
      </c>
      <c r="E258" s="98"/>
      <c r="F258" s="98"/>
      <c r="G258" s="98"/>
      <c r="H258" s="98"/>
      <c r="I258" s="123"/>
    </row>
    <row r="259" spans="1:9" ht="35.25" customHeight="1" x14ac:dyDescent="0.25">
      <c r="A259" s="115"/>
      <c r="B259" s="124"/>
      <c r="C259" s="121"/>
      <c r="D259" s="55" t="s">
        <v>10</v>
      </c>
      <c r="E259" s="58">
        <f t="shared" ref="E259:G259" si="7">E256</f>
        <v>21542641.780000001</v>
      </c>
      <c r="F259" s="58">
        <f t="shared" si="7"/>
        <v>9578030.9499999993</v>
      </c>
      <c r="G259" s="58">
        <f t="shared" si="7"/>
        <v>9578030.9499999993</v>
      </c>
      <c r="H259" s="58">
        <f>H256</f>
        <v>9578030.9499999993</v>
      </c>
      <c r="I259" s="124"/>
    </row>
    <row r="260" spans="1:9" ht="26.25" customHeight="1" x14ac:dyDescent="0.25">
      <c r="A260" s="170"/>
      <c r="B260" s="254" t="s">
        <v>53</v>
      </c>
      <c r="C260" s="170"/>
      <c r="D260" s="95" t="s">
        <v>4</v>
      </c>
      <c r="E260" s="57"/>
      <c r="F260" s="57"/>
      <c r="G260" s="57"/>
      <c r="H260" s="57"/>
      <c r="I260" s="122"/>
    </row>
    <row r="261" spans="1:9" ht="26.25" customHeight="1" x14ac:dyDescent="0.25">
      <c r="A261" s="114"/>
      <c r="B261" s="123"/>
      <c r="C261" s="114"/>
      <c r="D261" s="95" t="s">
        <v>5</v>
      </c>
      <c r="E261" s="54">
        <f>E249+E255</f>
        <v>0</v>
      </c>
      <c r="F261" s="54">
        <f>F249+F255</f>
        <v>0</v>
      </c>
      <c r="G261" s="54">
        <f>G249+G255</f>
        <v>0</v>
      </c>
      <c r="H261" s="54">
        <f>H249+H255</f>
        <v>0</v>
      </c>
      <c r="I261" s="123"/>
    </row>
    <row r="262" spans="1:9" ht="26.25" customHeight="1" x14ac:dyDescent="0.25">
      <c r="A262" s="114"/>
      <c r="B262" s="123"/>
      <c r="C262" s="114"/>
      <c r="D262" s="95" t="s">
        <v>6</v>
      </c>
      <c r="E262" s="57">
        <f>E250+E256</f>
        <v>27053421.25</v>
      </c>
      <c r="F262" s="57">
        <f>F250+F256</f>
        <v>15337480.869999999</v>
      </c>
      <c r="G262" s="57">
        <f>G256+G250</f>
        <v>15337480.869999999</v>
      </c>
      <c r="H262" s="57">
        <f>H250+H256</f>
        <v>15337480.869999999</v>
      </c>
      <c r="I262" s="123"/>
    </row>
    <row r="263" spans="1:9" ht="36.75" customHeight="1" x14ac:dyDescent="0.25">
      <c r="A263" s="114"/>
      <c r="B263" s="123"/>
      <c r="C263" s="114"/>
      <c r="D263" s="95" t="s">
        <v>7</v>
      </c>
      <c r="E263" s="58"/>
      <c r="F263" s="58"/>
      <c r="G263" s="58"/>
      <c r="H263" s="58"/>
      <c r="I263" s="123"/>
    </row>
    <row r="264" spans="1:9" ht="40.5" customHeight="1" x14ac:dyDescent="0.25">
      <c r="A264" s="114"/>
      <c r="B264" s="123"/>
      <c r="C264" s="114"/>
      <c r="D264" s="52" t="s">
        <v>8</v>
      </c>
      <c r="E264" s="58"/>
      <c r="F264" s="58"/>
      <c r="G264" s="58"/>
      <c r="H264" s="58"/>
      <c r="I264" s="123"/>
    </row>
    <row r="265" spans="1:9" ht="33.75" customHeight="1" x14ac:dyDescent="0.25">
      <c r="A265" s="115"/>
      <c r="B265" s="124"/>
      <c r="C265" s="115"/>
      <c r="D265" s="55" t="s">
        <v>10</v>
      </c>
      <c r="E265" s="58">
        <f>E262</f>
        <v>27053421.25</v>
      </c>
      <c r="F265" s="58">
        <f>F262</f>
        <v>15337480.869999999</v>
      </c>
      <c r="G265" s="58">
        <f>G262</f>
        <v>15337480.869999999</v>
      </c>
      <c r="H265" s="58">
        <f>H261+H262</f>
        <v>15337480.869999999</v>
      </c>
      <c r="I265" s="124"/>
    </row>
    <row r="266" spans="1:9" ht="36" customHeight="1" x14ac:dyDescent="0.25">
      <c r="A266" s="167" t="s">
        <v>106</v>
      </c>
      <c r="B266" s="168"/>
      <c r="C266" s="168"/>
      <c r="D266" s="168"/>
      <c r="E266" s="168"/>
      <c r="F266" s="168"/>
      <c r="G266" s="168"/>
      <c r="H266" s="168"/>
      <c r="I266" s="169"/>
    </row>
    <row r="267" spans="1:9" ht="27" customHeight="1" x14ac:dyDescent="0.25">
      <c r="A267" s="153" t="s">
        <v>45</v>
      </c>
      <c r="B267" s="154" t="s">
        <v>63</v>
      </c>
      <c r="C267" s="119" t="s">
        <v>104</v>
      </c>
      <c r="D267" s="52" t="s">
        <v>4</v>
      </c>
      <c r="E267" s="58"/>
      <c r="F267" s="58"/>
      <c r="G267" s="58"/>
      <c r="H267" s="58"/>
      <c r="I267" s="116" t="s">
        <v>124</v>
      </c>
    </row>
    <row r="268" spans="1:9" ht="34.5" customHeight="1" x14ac:dyDescent="0.25">
      <c r="A268" s="196"/>
      <c r="B268" s="154"/>
      <c r="C268" s="120"/>
      <c r="D268" s="52" t="s">
        <v>5</v>
      </c>
      <c r="E268" s="58"/>
      <c r="F268" s="58"/>
      <c r="G268" s="58"/>
      <c r="H268" s="58"/>
      <c r="I268" s="269"/>
    </row>
    <row r="269" spans="1:9" ht="48" customHeight="1" x14ac:dyDescent="0.25">
      <c r="A269" s="196"/>
      <c r="B269" s="154"/>
      <c r="C269" s="120"/>
      <c r="D269" s="52" t="s">
        <v>6</v>
      </c>
      <c r="E269" s="57">
        <v>37975672</v>
      </c>
      <c r="F269" s="57">
        <v>43339213</v>
      </c>
      <c r="G269" s="57">
        <v>43339213</v>
      </c>
      <c r="H269" s="57">
        <v>43339213</v>
      </c>
      <c r="I269" s="269"/>
    </row>
    <row r="270" spans="1:9" ht="44.25" customHeight="1" x14ac:dyDescent="0.25">
      <c r="A270" s="196"/>
      <c r="B270" s="154"/>
      <c r="C270" s="120"/>
      <c r="D270" s="52" t="s">
        <v>7</v>
      </c>
      <c r="E270" s="53"/>
      <c r="F270" s="53"/>
      <c r="G270" s="53"/>
      <c r="H270" s="53"/>
      <c r="I270" s="269"/>
    </row>
    <row r="271" spans="1:9" ht="59.25" customHeight="1" x14ac:dyDescent="0.25">
      <c r="A271" s="196"/>
      <c r="B271" s="154"/>
      <c r="C271" s="120"/>
      <c r="D271" s="52" t="s">
        <v>8</v>
      </c>
      <c r="E271" s="57"/>
      <c r="F271" s="57"/>
      <c r="G271" s="57"/>
      <c r="H271" s="57"/>
      <c r="I271" s="269"/>
    </row>
    <row r="272" spans="1:9" ht="102" customHeight="1" x14ac:dyDescent="0.25">
      <c r="A272" s="196"/>
      <c r="B272" s="154"/>
      <c r="C272" s="121"/>
      <c r="D272" s="55" t="s">
        <v>10</v>
      </c>
      <c r="E272" s="58">
        <f>E269</f>
        <v>37975672</v>
      </c>
      <c r="F272" s="58">
        <f>F269</f>
        <v>43339213</v>
      </c>
      <c r="G272" s="58">
        <f>G269</f>
        <v>43339213</v>
      </c>
      <c r="H272" s="58">
        <f>H269</f>
        <v>43339213</v>
      </c>
      <c r="I272" s="270"/>
    </row>
    <row r="273" spans="1:12" ht="29.25" customHeight="1" x14ac:dyDescent="0.25">
      <c r="A273" s="255" t="s">
        <v>71</v>
      </c>
      <c r="B273" s="256"/>
      <c r="C273" s="256"/>
      <c r="D273" s="256"/>
      <c r="E273" s="256"/>
      <c r="F273" s="256"/>
      <c r="G273" s="256"/>
      <c r="H273" s="256"/>
      <c r="I273" s="257"/>
    </row>
    <row r="274" spans="1:12" ht="30" customHeight="1" x14ac:dyDescent="0.25">
      <c r="A274" s="170" t="s">
        <v>64</v>
      </c>
      <c r="B274" s="116" t="s">
        <v>72</v>
      </c>
      <c r="C274" s="119" t="s">
        <v>105</v>
      </c>
      <c r="D274" s="52" t="s">
        <v>4</v>
      </c>
      <c r="E274" s="58"/>
      <c r="F274" s="58"/>
      <c r="G274" s="58"/>
      <c r="H274" s="58"/>
      <c r="I274" s="116">
        <v>33</v>
      </c>
    </row>
    <row r="275" spans="1:12" ht="32.25" customHeight="1" x14ac:dyDescent="0.25">
      <c r="A275" s="199"/>
      <c r="B275" s="123"/>
      <c r="C275" s="120"/>
      <c r="D275" s="52" t="s">
        <v>5</v>
      </c>
      <c r="E275" s="58"/>
      <c r="F275" s="58"/>
      <c r="G275" s="58"/>
      <c r="H275" s="58"/>
      <c r="I275" s="123"/>
      <c r="L275" s="34"/>
    </row>
    <row r="276" spans="1:12" ht="31.5" customHeight="1" x14ac:dyDescent="0.25">
      <c r="A276" s="199"/>
      <c r="B276" s="123"/>
      <c r="C276" s="120"/>
      <c r="D276" s="52" t="s">
        <v>6</v>
      </c>
      <c r="E276" s="57">
        <v>700000</v>
      </c>
      <c r="F276" s="57">
        <v>1291390</v>
      </c>
      <c r="G276" s="57">
        <v>1331390</v>
      </c>
      <c r="H276" s="57">
        <v>1331390</v>
      </c>
      <c r="I276" s="123"/>
    </row>
    <row r="277" spans="1:12" ht="24" x14ac:dyDescent="0.25">
      <c r="A277" s="199"/>
      <c r="B277" s="123"/>
      <c r="C277" s="120"/>
      <c r="D277" s="52" t="s">
        <v>7</v>
      </c>
      <c r="E277" s="58"/>
      <c r="F277" s="58"/>
      <c r="G277" s="58"/>
      <c r="H277" s="58"/>
      <c r="I277" s="123"/>
    </row>
    <row r="278" spans="1:12" ht="26.25" customHeight="1" x14ac:dyDescent="0.25">
      <c r="A278" s="199"/>
      <c r="B278" s="123"/>
      <c r="C278" s="120"/>
      <c r="D278" s="52" t="s">
        <v>8</v>
      </c>
      <c r="E278" s="58"/>
      <c r="F278" s="58"/>
      <c r="G278" s="58"/>
      <c r="H278" s="58"/>
      <c r="I278" s="123"/>
    </row>
    <row r="279" spans="1:12" ht="26.25" customHeight="1" x14ac:dyDescent="0.25">
      <c r="A279" s="200"/>
      <c r="B279" s="124"/>
      <c r="C279" s="121"/>
      <c r="D279" s="55" t="s">
        <v>10</v>
      </c>
      <c r="E279" s="58">
        <f>E276</f>
        <v>700000</v>
      </c>
      <c r="F279" s="58">
        <f>F276</f>
        <v>1291390</v>
      </c>
      <c r="G279" s="58">
        <v>1291390</v>
      </c>
      <c r="H279" s="58">
        <v>1291390</v>
      </c>
      <c r="I279" s="124"/>
    </row>
    <row r="280" spans="1:12" ht="39" customHeight="1" x14ac:dyDescent="0.25">
      <c r="A280" s="258" t="s">
        <v>110</v>
      </c>
      <c r="B280" s="259"/>
      <c r="C280" s="259"/>
      <c r="D280" s="259"/>
      <c r="E280" s="259"/>
      <c r="F280" s="259"/>
      <c r="G280" s="259"/>
      <c r="H280" s="259"/>
      <c r="I280" s="259"/>
    </row>
    <row r="281" spans="1:12" ht="33.75" customHeight="1" x14ac:dyDescent="0.25">
      <c r="A281" s="260" t="s">
        <v>111</v>
      </c>
      <c r="B281" s="262" t="s">
        <v>112</v>
      </c>
      <c r="C281" s="262" t="s">
        <v>113</v>
      </c>
      <c r="D281" s="52" t="s">
        <v>4</v>
      </c>
      <c r="E281" s="99"/>
      <c r="F281" s="99"/>
      <c r="G281" s="99"/>
      <c r="H281" s="99"/>
      <c r="I281" s="265">
        <v>34</v>
      </c>
    </row>
    <row r="282" spans="1:12" ht="27.75" customHeight="1" x14ac:dyDescent="0.25">
      <c r="A282" s="261"/>
      <c r="B282" s="263"/>
      <c r="C282" s="264"/>
      <c r="D282" s="52" t="s">
        <v>5</v>
      </c>
      <c r="E282" s="99"/>
      <c r="F282" s="99"/>
      <c r="G282" s="99"/>
      <c r="H282" s="99"/>
      <c r="I282" s="266"/>
    </row>
    <row r="283" spans="1:12" ht="33" customHeight="1" x14ac:dyDescent="0.25">
      <c r="A283" s="261"/>
      <c r="B283" s="263"/>
      <c r="C283" s="264"/>
      <c r="D283" s="52" t="s">
        <v>6</v>
      </c>
      <c r="E283" s="100">
        <v>375700</v>
      </c>
      <c r="F283" s="100">
        <v>250000</v>
      </c>
      <c r="G283" s="100">
        <v>250000</v>
      </c>
      <c r="H283" s="100">
        <v>250000</v>
      </c>
      <c r="I283" s="266"/>
      <c r="L283" s="33"/>
    </row>
    <row r="284" spans="1:12" ht="27" customHeight="1" x14ac:dyDescent="0.25">
      <c r="A284" s="261"/>
      <c r="B284" s="263"/>
      <c r="C284" s="264"/>
      <c r="D284" s="52" t="s">
        <v>7</v>
      </c>
      <c r="E284" s="99"/>
      <c r="F284" s="99"/>
      <c r="G284" s="99"/>
      <c r="H284" s="99"/>
      <c r="I284" s="266"/>
    </row>
    <row r="285" spans="1:12" ht="27.75" customHeight="1" x14ac:dyDescent="0.25">
      <c r="A285" s="261"/>
      <c r="B285" s="263"/>
      <c r="C285" s="264"/>
      <c r="D285" s="52" t="s">
        <v>8</v>
      </c>
      <c r="E285" s="99"/>
      <c r="F285" s="99"/>
      <c r="G285" s="99"/>
      <c r="H285" s="99"/>
      <c r="I285" s="266"/>
    </row>
    <row r="286" spans="1:12" ht="25.5" customHeight="1" x14ac:dyDescent="0.25">
      <c r="A286" s="261"/>
      <c r="B286" s="263"/>
      <c r="C286" s="264"/>
      <c r="D286" s="55" t="s">
        <v>10</v>
      </c>
      <c r="E286" s="101">
        <f>E283</f>
        <v>375700</v>
      </c>
      <c r="F286" s="101">
        <f>F283</f>
        <v>250000</v>
      </c>
      <c r="G286" s="101">
        <f>G283</f>
        <v>250000</v>
      </c>
      <c r="H286" s="101">
        <f>H283</f>
        <v>250000</v>
      </c>
      <c r="I286" s="267"/>
    </row>
    <row r="287" spans="1:12" ht="17.25" customHeight="1" x14ac:dyDescent="0.25">
      <c r="A287" s="246"/>
      <c r="B287" s="247"/>
      <c r="C287" s="247"/>
      <c r="D287" s="247"/>
      <c r="E287" s="247"/>
      <c r="F287" s="247"/>
      <c r="G287" s="247"/>
      <c r="H287" s="247"/>
      <c r="I287" s="247"/>
    </row>
    <row r="288" spans="1:12" ht="69.75" customHeight="1" x14ac:dyDescent="0.25">
      <c r="A288" s="102"/>
      <c r="B288" s="103" t="s">
        <v>68</v>
      </c>
      <c r="C288" s="104"/>
      <c r="D288" s="104"/>
      <c r="E288" s="248" t="s">
        <v>69</v>
      </c>
      <c r="F288" s="248"/>
      <c r="G288" s="248"/>
      <c r="H288" s="105"/>
      <c r="I288" s="106"/>
    </row>
    <row r="289" spans="1:9" ht="33.75" customHeight="1" x14ac:dyDescent="0.25">
      <c r="A289" s="107"/>
      <c r="B289" s="104"/>
      <c r="C289" s="104"/>
      <c r="D289" s="104"/>
      <c r="E289" s="104"/>
      <c r="F289" s="104"/>
      <c r="G289" s="104"/>
      <c r="H289" s="104"/>
      <c r="I289" s="108"/>
    </row>
    <row r="290" spans="1:9" ht="3" hidden="1" customHeight="1" x14ac:dyDescent="0.25">
      <c r="A290" s="107"/>
      <c r="B290" s="31"/>
      <c r="C290" s="109"/>
      <c r="D290" s="109"/>
      <c r="E290" s="109"/>
      <c r="F290" s="109"/>
      <c r="G290" s="109"/>
      <c r="H290" s="109"/>
      <c r="I290" s="110"/>
    </row>
    <row r="291" spans="1:9" ht="33" customHeight="1" x14ac:dyDescent="0.25">
      <c r="A291" s="107"/>
      <c r="B291" s="31" t="s">
        <v>77</v>
      </c>
      <c r="C291" s="109"/>
      <c r="D291" s="109"/>
      <c r="E291" s="109"/>
      <c r="F291" s="109"/>
      <c r="G291" s="31"/>
      <c r="H291" s="31"/>
      <c r="I291" s="110"/>
    </row>
    <row r="298" spans="1:9" x14ac:dyDescent="0.25">
      <c r="B298" s="111"/>
    </row>
    <row r="402" spans="2:9" x14ac:dyDescent="0.25">
      <c r="B402" s="111"/>
      <c r="C402" s="111"/>
      <c r="D402" s="111"/>
      <c r="E402" s="111"/>
      <c r="F402" s="111"/>
      <c r="G402" s="111"/>
      <c r="H402" s="111"/>
      <c r="I402" s="111"/>
    </row>
    <row r="403" spans="2:9" x14ac:dyDescent="0.25">
      <c r="B403" s="111"/>
      <c r="C403" s="111"/>
      <c r="D403" s="111"/>
      <c r="E403" s="111"/>
      <c r="F403" s="111"/>
      <c r="G403" s="111"/>
      <c r="H403" s="111"/>
      <c r="I403" s="111"/>
    </row>
    <row r="404" spans="2:9" x14ac:dyDescent="0.25">
      <c r="B404" s="111"/>
      <c r="C404" s="111"/>
      <c r="D404" s="111"/>
      <c r="E404" s="111"/>
      <c r="F404" s="111"/>
      <c r="G404" s="111"/>
      <c r="H404" s="111"/>
      <c r="I404" s="111"/>
    </row>
    <row r="405" spans="2:9" x14ac:dyDescent="0.25">
      <c r="B405" s="111"/>
      <c r="C405" s="111"/>
      <c r="D405" s="111"/>
      <c r="E405" s="111"/>
      <c r="F405" s="111"/>
      <c r="G405" s="111"/>
      <c r="H405" s="111"/>
      <c r="I405" s="111"/>
    </row>
    <row r="406" spans="2:9" x14ac:dyDescent="0.25">
      <c r="B406" s="111"/>
      <c r="C406" s="111"/>
      <c r="D406" s="111"/>
      <c r="E406" s="111"/>
      <c r="F406" s="111"/>
      <c r="G406" s="111"/>
      <c r="H406" s="111"/>
      <c r="I406" s="111"/>
    </row>
    <row r="407" spans="2:9" x14ac:dyDescent="0.25">
      <c r="B407" s="111"/>
      <c r="C407" s="111"/>
      <c r="D407" s="111"/>
      <c r="E407" s="111"/>
      <c r="F407" s="111"/>
      <c r="G407" s="111"/>
      <c r="H407" s="111"/>
      <c r="I407" s="111"/>
    </row>
    <row r="408" spans="2:9" x14ac:dyDescent="0.25">
      <c r="B408" s="111"/>
      <c r="C408" s="111"/>
      <c r="D408" s="111"/>
      <c r="E408" s="111"/>
      <c r="F408" s="111"/>
      <c r="G408" s="111"/>
      <c r="H408" s="111"/>
      <c r="I408" s="111"/>
    </row>
    <row r="409" spans="2:9" x14ac:dyDescent="0.25">
      <c r="B409" s="111"/>
      <c r="C409" s="111"/>
      <c r="D409" s="111"/>
      <c r="E409" s="111"/>
      <c r="F409" s="111"/>
      <c r="G409" s="111"/>
      <c r="H409" s="111"/>
      <c r="I409" s="111"/>
    </row>
    <row r="410" spans="2:9" x14ac:dyDescent="0.25">
      <c r="B410" s="111"/>
      <c r="C410" s="111"/>
      <c r="D410" s="111"/>
      <c r="E410" s="111"/>
      <c r="F410" s="111"/>
      <c r="G410" s="111"/>
      <c r="H410" s="111"/>
      <c r="I410" s="111"/>
    </row>
    <row r="411" spans="2:9" x14ac:dyDescent="0.25">
      <c r="B411" s="111"/>
      <c r="C411" s="111"/>
      <c r="D411" s="111"/>
      <c r="E411" s="111"/>
      <c r="F411" s="111"/>
      <c r="G411" s="111"/>
      <c r="H411" s="111"/>
      <c r="I411" s="111"/>
    </row>
    <row r="412" spans="2:9" x14ac:dyDescent="0.25">
      <c r="B412" s="111"/>
      <c r="C412" s="111"/>
      <c r="D412" s="111"/>
      <c r="E412" s="111"/>
      <c r="F412" s="111"/>
      <c r="G412" s="111"/>
      <c r="H412" s="111"/>
      <c r="I412" s="111"/>
    </row>
    <row r="413" spans="2:9" x14ac:dyDescent="0.25">
      <c r="B413" s="111"/>
      <c r="C413" s="111"/>
      <c r="D413" s="111"/>
      <c r="E413" s="111"/>
      <c r="F413" s="111"/>
      <c r="G413" s="111"/>
      <c r="H413" s="111"/>
      <c r="I413" s="111"/>
    </row>
    <row r="414" spans="2:9" x14ac:dyDescent="0.25">
      <c r="B414" s="111"/>
      <c r="C414" s="111"/>
      <c r="D414" s="111"/>
      <c r="E414" s="111"/>
      <c r="F414" s="111"/>
      <c r="G414" s="111"/>
      <c r="H414" s="111"/>
      <c r="I414" s="111"/>
    </row>
    <row r="415" spans="2:9" x14ac:dyDescent="0.25">
      <c r="B415" s="111"/>
      <c r="C415" s="111"/>
      <c r="D415" s="111"/>
      <c r="E415" s="111"/>
      <c r="F415" s="111"/>
      <c r="G415" s="111"/>
      <c r="H415" s="111"/>
      <c r="I415" s="111"/>
    </row>
    <row r="416" spans="2:9" x14ac:dyDescent="0.25">
      <c r="B416" s="111"/>
      <c r="C416" s="111"/>
      <c r="D416" s="111"/>
      <c r="E416" s="111"/>
      <c r="F416" s="111"/>
      <c r="G416" s="111"/>
      <c r="H416" s="111"/>
      <c r="I416" s="111"/>
    </row>
    <row r="417" spans="2:9" x14ac:dyDescent="0.25">
      <c r="B417" s="111"/>
      <c r="C417" s="111"/>
      <c r="D417" s="111"/>
      <c r="E417" s="111"/>
      <c r="F417" s="111"/>
      <c r="G417" s="111"/>
      <c r="H417" s="111"/>
      <c r="I417" s="111"/>
    </row>
    <row r="418" spans="2:9" x14ac:dyDescent="0.25">
      <c r="B418" s="111"/>
      <c r="C418" s="111"/>
      <c r="D418" s="111"/>
      <c r="E418" s="111"/>
      <c r="F418" s="111"/>
      <c r="G418" s="111"/>
      <c r="H418" s="111"/>
      <c r="I418" s="111"/>
    </row>
    <row r="419" spans="2:9" x14ac:dyDescent="0.25">
      <c r="B419" s="111"/>
      <c r="C419" s="111"/>
      <c r="D419" s="111"/>
      <c r="E419" s="111"/>
      <c r="F419" s="111"/>
      <c r="G419" s="111"/>
      <c r="H419" s="111"/>
      <c r="I419" s="111"/>
    </row>
    <row r="420" spans="2:9" x14ac:dyDescent="0.25">
      <c r="B420" s="111"/>
      <c r="C420" s="111"/>
      <c r="D420" s="111"/>
      <c r="E420" s="111"/>
      <c r="F420" s="111"/>
      <c r="G420" s="111"/>
      <c r="H420" s="111"/>
      <c r="I420" s="111"/>
    </row>
    <row r="421" spans="2:9" x14ac:dyDescent="0.25">
      <c r="B421" s="111"/>
      <c r="C421" s="111"/>
      <c r="D421" s="111"/>
      <c r="E421" s="111"/>
      <c r="F421" s="111"/>
      <c r="G421" s="111"/>
      <c r="H421" s="111"/>
      <c r="I421" s="111"/>
    </row>
    <row r="422" spans="2:9" x14ac:dyDescent="0.25">
      <c r="B422" s="111"/>
      <c r="C422" s="111"/>
      <c r="D422" s="111"/>
      <c r="E422" s="111"/>
      <c r="F422" s="111"/>
      <c r="G422" s="111"/>
      <c r="H422" s="111"/>
      <c r="I422" s="111"/>
    </row>
    <row r="423" spans="2:9" x14ac:dyDescent="0.25">
      <c r="B423" s="111"/>
      <c r="C423" s="111"/>
      <c r="D423" s="111"/>
      <c r="E423" s="111"/>
      <c r="F423" s="111"/>
      <c r="G423" s="111"/>
      <c r="H423" s="111"/>
      <c r="I423" s="111"/>
    </row>
    <row r="424" spans="2:9" x14ac:dyDescent="0.25">
      <c r="B424" s="111"/>
      <c r="C424" s="111"/>
      <c r="D424" s="111"/>
      <c r="E424" s="111"/>
      <c r="F424" s="111"/>
      <c r="G424" s="111"/>
      <c r="H424" s="111"/>
      <c r="I424" s="111"/>
    </row>
    <row r="425" spans="2:9" x14ac:dyDescent="0.25">
      <c r="B425" s="111"/>
      <c r="C425" s="111"/>
      <c r="D425" s="111"/>
      <c r="E425" s="111"/>
      <c r="F425" s="111"/>
      <c r="G425" s="111"/>
      <c r="H425" s="111"/>
      <c r="I425" s="111"/>
    </row>
    <row r="426" spans="2:9" x14ac:dyDescent="0.25">
      <c r="B426" s="111"/>
      <c r="C426" s="111"/>
      <c r="D426" s="111"/>
      <c r="E426" s="111"/>
      <c r="F426" s="111"/>
      <c r="G426" s="111"/>
      <c r="H426" s="111"/>
      <c r="I426" s="111"/>
    </row>
    <row r="427" spans="2:9" x14ac:dyDescent="0.25">
      <c r="B427" s="111"/>
      <c r="C427" s="111"/>
      <c r="D427" s="111"/>
      <c r="E427" s="111"/>
      <c r="F427" s="111"/>
      <c r="G427" s="111"/>
      <c r="H427" s="111"/>
      <c r="I427" s="111"/>
    </row>
    <row r="428" spans="2:9" x14ac:dyDescent="0.25">
      <c r="B428" s="111"/>
      <c r="C428" s="111"/>
      <c r="D428" s="111"/>
      <c r="E428" s="111"/>
      <c r="F428" s="111"/>
      <c r="G428" s="111"/>
      <c r="H428" s="111"/>
      <c r="I428" s="111"/>
    </row>
    <row r="429" spans="2:9" x14ac:dyDescent="0.25">
      <c r="B429" s="111"/>
      <c r="C429" s="111"/>
      <c r="D429" s="111"/>
      <c r="E429" s="111"/>
      <c r="F429" s="111"/>
      <c r="G429" s="111"/>
      <c r="H429" s="111"/>
      <c r="I429" s="111"/>
    </row>
    <row r="430" spans="2:9" x14ac:dyDescent="0.25">
      <c r="B430" s="111"/>
      <c r="C430" s="111"/>
      <c r="D430" s="111"/>
      <c r="E430" s="111"/>
      <c r="F430" s="111"/>
      <c r="G430" s="111"/>
      <c r="H430" s="111"/>
      <c r="I430" s="111"/>
    </row>
    <row r="431" spans="2:9" x14ac:dyDescent="0.25">
      <c r="B431" s="111"/>
      <c r="C431" s="111"/>
      <c r="D431" s="111"/>
      <c r="E431" s="111"/>
      <c r="F431" s="111"/>
      <c r="G431" s="111"/>
      <c r="H431" s="111"/>
      <c r="I431" s="111"/>
    </row>
    <row r="432" spans="2:9" x14ac:dyDescent="0.25">
      <c r="B432" s="111"/>
      <c r="C432" s="111"/>
      <c r="D432" s="111"/>
      <c r="E432" s="111"/>
      <c r="F432" s="111"/>
      <c r="G432" s="111"/>
      <c r="H432" s="111"/>
      <c r="I432" s="111"/>
    </row>
  </sheetData>
  <mergeCells count="191">
    <mergeCell ref="I182:I187"/>
    <mergeCell ref="A176:A181"/>
    <mergeCell ref="B176:B181"/>
    <mergeCell ref="B152:B157"/>
    <mergeCell ref="C152:C157"/>
    <mergeCell ref="I110:I115"/>
    <mergeCell ref="A110:A115"/>
    <mergeCell ref="I116:I121"/>
    <mergeCell ref="B140:B145"/>
    <mergeCell ref="C116:C121"/>
    <mergeCell ref="A164:A169"/>
    <mergeCell ref="B164:B169"/>
    <mergeCell ref="I122:I127"/>
    <mergeCell ref="B110:B115"/>
    <mergeCell ref="B158:B163"/>
    <mergeCell ref="C158:C163"/>
    <mergeCell ref="A280:I280"/>
    <mergeCell ref="A281:A286"/>
    <mergeCell ref="B281:B286"/>
    <mergeCell ref="C281:C286"/>
    <mergeCell ref="I281:I286"/>
    <mergeCell ref="I235:I240"/>
    <mergeCell ref="B211:B216"/>
    <mergeCell ref="B254:B259"/>
    <mergeCell ref="I217:I222"/>
    <mergeCell ref="B223:B228"/>
    <mergeCell ref="C223:C228"/>
    <mergeCell ref="B235:B240"/>
    <mergeCell ref="A223:A228"/>
    <mergeCell ref="I223:I228"/>
    <mergeCell ref="A229:A234"/>
    <mergeCell ref="I274:I279"/>
    <mergeCell ref="A267:A272"/>
    <mergeCell ref="A260:A265"/>
    <mergeCell ref="C267:C272"/>
    <mergeCell ref="I267:I272"/>
    <mergeCell ref="B241:B246"/>
    <mergeCell ref="B267:B272"/>
    <mergeCell ref="A287:I287"/>
    <mergeCell ref="E288:G288"/>
    <mergeCell ref="C205:C210"/>
    <mergeCell ref="C254:C259"/>
    <mergeCell ref="C241:C246"/>
    <mergeCell ref="A247:I247"/>
    <mergeCell ref="A254:A259"/>
    <mergeCell ref="C248:C253"/>
    <mergeCell ref="A241:A246"/>
    <mergeCell ref="B248:B253"/>
    <mergeCell ref="A248:A253"/>
    <mergeCell ref="B260:B265"/>
    <mergeCell ref="A274:A279"/>
    <mergeCell ref="B274:B279"/>
    <mergeCell ref="C274:C279"/>
    <mergeCell ref="B217:B222"/>
    <mergeCell ref="I241:I246"/>
    <mergeCell ref="I260:I265"/>
    <mergeCell ref="A217:A222"/>
    <mergeCell ref="A205:A210"/>
    <mergeCell ref="C211:C216"/>
    <mergeCell ref="A211:A216"/>
    <mergeCell ref="A273:I273"/>
    <mergeCell ref="I254:I259"/>
    <mergeCell ref="U99:U103"/>
    <mergeCell ref="AA99:AA103"/>
    <mergeCell ref="A146:I151"/>
    <mergeCell ref="S99:S103"/>
    <mergeCell ref="I140:I145"/>
    <mergeCell ref="A122:A127"/>
    <mergeCell ref="A128:A133"/>
    <mergeCell ref="A116:A121"/>
    <mergeCell ref="C104:C109"/>
    <mergeCell ref="C110:C115"/>
    <mergeCell ref="B128:B133"/>
    <mergeCell ref="C128:C133"/>
    <mergeCell ref="B122:B127"/>
    <mergeCell ref="C122:C127"/>
    <mergeCell ref="A98:I103"/>
    <mergeCell ref="A140:A145"/>
    <mergeCell ref="A134:I139"/>
    <mergeCell ref="B116:B121"/>
    <mergeCell ref="T99:T103"/>
    <mergeCell ref="I128:I133"/>
    <mergeCell ref="I104:I109"/>
    <mergeCell ref="C140:C145"/>
    <mergeCell ref="B104:B109"/>
    <mergeCell ref="A104:A109"/>
    <mergeCell ref="A36:A41"/>
    <mergeCell ref="A30:A35"/>
    <mergeCell ref="A42:A47"/>
    <mergeCell ref="B92:B97"/>
    <mergeCell ref="C92:C97"/>
    <mergeCell ref="A49:A54"/>
    <mergeCell ref="I92:I97"/>
    <mergeCell ref="A55:A60"/>
    <mergeCell ref="A61:A66"/>
    <mergeCell ref="I74:I79"/>
    <mergeCell ref="B61:B66"/>
    <mergeCell ref="C61:C66"/>
    <mergeCell ref="I61:I66"/>
    <mergeCell ref="B74:B79"/>
    <mergeCell ref="C74:C79"/>
    <mergeCell ref="A67:A73"/>
    <mergeCell ref="B67:B73"/>
    <mergeCell ref="C67:C73"/>
    <mergeCell ref="D72:D73"/>
    <mergeCell ref="E72:E73"/>
    <mergeCell ref="F72:F73"/>
    <mergeCell ref="G72:G73"/>
    <mergeCell ref="H72:H73"/>
    <mergeCell ref="I67:I73"/>
    <mergeCell ref="I3:J3"/>
    <mergeCell ref="I4:J4"/>
    <mergeCell ref="I5:J5"/>
    <mergeCell ref="I6:J6"/>
    <mergeCell ref="C24:C29"/>
    <mergeCell ref="I24:I29"/>
    <mergeCell ref="B18:I23"/>
    <mergeCell ref="B55:B60"/>
    <mergeCell ref="C55:C60"/>
    <mergeCell ref="I55:I60"/>
    <mergeCell ref="B30:B35"/>
    <mergeCell ref="C30:C35"/>
    <mergeCell ref="I30:I35"/>
    <mergeCell ref="C36:C41"/>
    <mergeCell ref="I36:I41"/>
    <mergeCell ref="I42:I47"/>
    <mergeCell ref="B36:B41"/>
    <mergeCell ref="C42:C47"/>
    <mergeCell ref="B42:B47"/>
    <mergeCell ref="B49:B54"/>
    <mergeCell ref="C49:C54"/>
    <mergeCell ref="I49:I54"/>
    <mergeCell ref="E6:F6"/>
    <mergeCell ref="I188:I193"/>
    <mergeCell ref="A266:I266"/>
    <mergeCell ref="C217:C222"/>
    <mergeCell ref="I248:I253"/>
    <mergeCell ref="C260:C265"/>
    <mergeCell ref="C235:C240"/>
    <mergeCell ref="I211:I216"/>
    <mergeCell ref="B229:B234"/>
    <mergeCell ref="C229:C234"/>
    <mergeCell ref="I229:I234"/>
    <mergeCell ref="I205:I210"/>
    <mergeCell ref="A235:A240"/>
    <mergeCell ref="B199:B204"/>
    <mergeCell ref="A199:A204"/>
    <mergeCell ref="B205:B210"/>
    <mergeCell ref="I199:I204"/>
    <mergeCell ref="C199:C204"/>
    <mergeCell ref="A194:I198"/>
    <mergeCell ref="B188:B193"/>
    <mergeCell ref="A188:A193"/>
    <mergeCell ref="C188:C193"/>
    <mergeCell ref="A24:A29"/>
    <mergeCell ref="B24:B29"/>
    <mergeCell ref="A7:I8"/>
    <mergeCell ref="A12:A17"/>
    <mergeCell ref="B12:B17"/>
    <mergeCell ref="C12:C17"/>
    <mergeCell ref="I12:I17"/>
    <mergeCell ref="A9:A10"/>
    <mergeCell ref="B9:B10"/>
    <mergeCell ref="D9:D10"/>
    <mergeCell ref="I9:I10"/>
    <mergeCell ref="E9:G9"/>
    <mergeCell ref="C9:C10"/>
    <mergeCell ref="A182:A187"/>
    <mergeCell ref="B182:B187"/>
    <mergeCell ref="C182:C187"/>
    <mergeCell ref="I164:I169"/>
    <mergeCell ref="I170:I175"/>
    <mergeCell ref="I176:I181"/>
    <mergeCell ref="I80:I85"/>
    <mergeCell ref="I86:I91"/>
    <mergeCell ref="A170:A175"/>
    <mergeCell ref="B170:B175"/>
    <mergeCell ref="C170:C175"/>
    <mergeCell ref="C176:C181"/>
    <mergeCell ref="A152:A157"/>
    <mergeCell ref="C164:C169"/>
    <mergeCell ref="B80:B85"/>
    <mergeCell ref="A80:A85"/>
    <mergeCell ref="C80:C85"/>
    <mergeCell ref="A86:A91"/>
    <mergeCell ref="B86:B91"/>
    <mergeCell ref="C86:C91"/>
    <mergeCell ref="A92:A97"/>
    <mergeCell ref="I152:I157"/>
    <mergeCell ref="I158:I163"/>
    <mergeCell ref="A158:A163"/>
  </mergeCells>
  <printOptions horizontalCentered="1"/>
  <pageMargins left="0.39370078740157483" right="0.19685039370078741" top="0.39370078740157483" bottom="0.19685039370078741" header="0.31496062992125984" footer="0.31496062992125984"/>
  <pageSetup paperSize="9" scale="59" firstPageNumber="53" fitToHeight="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2-ой вариант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2025-11-11T07:58:42Z</dcterms:modified>
</cp:coreProperties>
</file>